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Documents\My Inbit Messenger Files\"/>
    </mc:Choice>
  </mc:AlternateContent>
  <xr:revisionPtr revIDLastSave="0" documentId="13_ncr:1_{B7F76AD1-75D3-4A28-AF0E-BFDF5EB1F01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Q24" i="1"/>
  <c r="E36" i="4" l="1"/>
  <c r="G36" i="4"/>
  <c r="I36" i="4"/>
  <c r="K36" i="4"/>
  <c r="M48" i="4"/>
  <c r="M46" i="4"/>
  <c r="D40" i="4"/>
  <c r="P33" i="4"/>
  <c r="D10" i="4"/>
  <c r="D33" i="4" s="1"/>
  <c r="D36" i="4" s="1"/>
  <c r="O12" i="4"/>
  <c r="D12" i="4"/>
  <c r="D34" i="4"/>
  <c r="P30" i="4"/>
  <c r="O30" i="4"/>
  <c r="M30" i="4"/>
  <c r="D30" i="4"/>
  <c r="O29" i="4"/>
  <c r="M29" i="4"/>
  <c r="D29" i="4"/>
  <c r="M27" i="4"/>
  <c r="O26" i="4"/>
  <c r="P25" i="4"/>
  <c r="O25" i="4"/>
  <c r="D25" i="4"/>
  <c r="O24" i="4"/>
  <c r="O23" i="4"/>
  <c r="M23" i="4"/>
  <c r="O22" i="4"/>
  <c r="L35" i="4"/>
  <c r="K35" i="4"/>
  <c r="J35" i="4"/>
  <c r="I35" i="4"/>
  <c r="H35" i="4"/>
  <c r="G35" i="4"/>
  <c r="O13" i="4"/>
  <c r="O35" i="4" s="1"/>
  <c r="M13" i="4"/>
  <c r="M35" i="4" s="1"/>
  <c r="D13" i="4"/>
  <c r="O20" i="4"/>
  <c r="M20" i="4"/>
  <c r="D20" i="4"/>
  <c r="M19" i="4"/>
  <c r="D19" i="4"/>
  <c r="P18" i="4"/>
  <c r="O18" i="4"/>
  <c r="M18" i="4"/>
  <c r="D18" i="4"/>
  <c r="O16" i="4"/>
  <c r="M16" i="4"/>
  <c r="D16" i="4"/>
  <c r="M14" i="4"/>
  <c r="D14" i="4"/>
  <c r="O9" i="4"/>
  <c r="D9" i="4"/>
  <c r="D22" i="4" s="1"/>
  <c r="D23" i="4" s="1"/>
  <c r="M17" i="4"/>
  <c r="D17" i="4"/>
  <c r="P31" i="4"/>
  <c r="M31" i="4"/>
  <c r="D31" i="4"/>
  <c r="N7" i="4"/>
  <c r="M7" i="4"/>
  <c r="L7" i="4"/>
  <c r="K7" i="4"/>
  <c r="J7" i="4"/>
  <c r="I7" i="4"/>
  <c r="H7" i="4"/>
  <c r="G7" i="4"/>
  <c r="M11" i="1"/>
  <c r="D49" i="4" l="1"/>
  <c r="D32" i="4"/>
  <c r="D42" i="4"/>
  <c r="D43" i="4"/>
  <c r="D44" i="4"/>
  <c r="M49" i="1"/>
  <c r="D11" i="2"/>
  <c r="E11" i="2"/>
  <c r="F11" i="2"/>
  <c r="G11" i="2"/>
  <c r="H11" i="2"/>
  <c r="I11" i="2"/>
  <c r="J11" i="2"/>
  <c r="K11" i="2" l="1"/>
  <c r="M47" i="1"/>
  <c r="D41" i="1"/>
  <c r="K36" i="1"/>
  <c r="I36" i="1"/>
  <c r="G36" i="1"/>
  <c r="E36" i="1"/>
  <c r="Q35" i="1"/>
  <c r="D32" i="1"/>
  <c r="D35" i="1" s="1"/>
  <c r="D45" i="1" s="1"/>
  <c r="O31" i="1"/>
  <c r="D31" i="1"/>
  <c r="D30" i="1"/>
  <c r="O29" i="1"/>
  <c r="M29" i="1"/>
  <c r="D29" i="1"/>
  <c r="O28" i="1"/>
  <c r="M28" i="1"/>
  <c r="D28" i="1"/>
  <c r="M26" i="1"/>
  <c r="O25" i="1"/>
  <c r="O24" i="1"/>
  <c r="D24" i="1"/>
  <c r="O23" i="1"/>
  <c r="O22" i="1"/>
  <c r="M22" i="1"/>
  <c r="O21" i="1"/>
  <c r="L20" i="1"/>
  <c r="K20" i="1"/>
  <c r="J20" i="1"/>
  <c r="I20" i="1"/>
  <c r="H20" i="1"/>
  <c r="G20" i="1"/>
  <c r="O19" i="1"/>
  <c r="O20" i="1" s="1"/>
  <c r="M19" i="1"/>
  <c r="M20" i="1" s="1"/>
  <c r="D19" i="1"/>
  <c r="O18" i="1"/>
  <c r="M18" i="1"/>
  <c r="D18" i="1"/>
  <c r="M17" i="1"/>
  <c r="D17" i="1"/>
  <c r="Q16" i="1"/>
  <c r="O16" i="1"/>
  <c r="M16" i="1"/>
  <c r="D16" i="1"/>
  <c r="O15" i="1"/>
  <c r="M15" i="1"/>
  <c r="D15" i="1"/>
  <c r="M14" i="1"/>
  <c r="D14" i="1"/>
  <c r="O13" i="1"/>
  <c r="D13" i="1"/>
  <c r="D21" i="1" s="1"/>
  <c r="D22" i="1" s="1"/>
  <c r="D11" i="1"/>
  <c r="Q10" i="1"/>
  <c r="M10" i="1"/>
  <c r="D10" i="1"/>
  <c r="N7" i="1"/>
  <c r="M7" i="1"/>
  <c r="L7" i="1"/>
  <c r="K7" i="1"/>
  <c r="J7" i="1"/>
  <c r="I7" i="1"/>
  <c r="H7" i="1"/>
  <c r="G7" i="1"/>
  <c r="D44" i="1" l="1"/>
  <c r="D36" i="1"/>
  <c r="D50" i="1"/>
  <c r="D43" i="1"/>
  <c r="D34" i="1"/>
</calcChain>
</file>

<file path=xl/sharedStrings.xml><?xml version="1.0" encoding="utf-8"?>
<sst xmlns="http://schemas.openxmlformats.org/spreadsheetml/2006/main" count="314" uniqueCount="138">
  <si>
    <t>Д/д</t>
  </si>
  <si>
    <t>Даатгуулагчийн төрөл</t>
  </si>
  <si>
    <t>Шимтгэл тооцох хөдөлмөрийн хөлс, түүнтэй адилтгах орлого /ХХТАО/</t>
  </si>
  <si>
    <t>Шимтгэл төлөх хэмжээ /хувиар/</t>
  </si>
  <si>
    <t>Нийт</t>
  </si>
  <si>
    <t>Хууль, тогтоол журмын үндэслэл</t>
  </si>
  <si>
    <t>Даатгуулагчийн төрлийн код</t>
  </si>
  <si>
    <t>Даатгуулагчийн төрлийн нэр</t>
  </si>
  <si>
    <t>Тэтгэвэр</t>
  </si>
  <si>
    <t>Тэтгэмж</t>
  </si>
  <si>
    <t>ЭМД</t>
  </si>
  <si>
    <t>Ажилгүйдэл</t>
  </si>
  <si>
    <t>ҮОМШӨ</t>
  </si>
  <si>
    <t>ажил олгогч</t>
  </si>
  <si>
    <t>даатгуулагч</t>
  </si>
  <si>
    <t>01</t>
  </si>
  <si>
    <t>Аж ахуйн нэгж, байгууллагын энгийн ажилтан</t>
  </si>
  <si>
    <t>ХХТАО</t>
  </si>
  <si>
    <t>0.8-2.8</t>
  </si>
  <si>
    <t>24.0-26.0</t>
  </si>
  <si>
    <t>НДТХ-4.2.1 4.2.2 15.1</t>
  </si>
  <si>
    <t>Үндсэн ажлаас гадуур давхар ажил эрхэлж байгаа ажилтан /даатгуулагч/</t>
  </si>
  <si>
    <t>23.6-25.6</t>
  </si>
  <si>
    <t>НДТХ-4.6,  15.1</t>
  </si>
  <si>
    <t>19.6-21.6</t>
  </si>
  <si>
    <t>Ажил олгогчийн захиалгаар суралцагч</t>
  </si>
  <si>
    <t>Хөдөлмөрийн хөлсний доод хэмжээ</t>
  </si>
  <si>
    <t>НДСОТТТХ -3.3 НДТХ-15.1 ЗГ-ын 1994 оны 212-р тогтоолын хавсралт-2</t>
  </si>
  <si>
    <t>06</t>
  </si>
  <si>
    <t>Хүүхэд асрах чөлөөтэй байгаа аж ахуйн нэгж, байгууллагын ажилтан эх</t>
  </si>
  <si>
    <t>Жирэмсний, амаржсаны амралттай байгаа ажилтан эх</t>
  </si>
  <si>
    <t>12.5-14.5</t>
  </si>
  <si>
    <t>НДСОТТТХ-ийн 3.3 УНДЕГ-ын даргын 2009 оны 206-т тушаалаар баталсан аргачлал</t>
  </si>
  <si>
    <t>Нэг сараас дээш хугацаагаар хөдөлмөрийн чадвараа алдсан ажилтан</t>
  </si>
  <si>
    <t>Эрх бүхий байгууллагаас сетификат аваагүй БНСУ-ын иргэн</t>
  </si>
  <si>
    <t>Эрх бүхий байгууллагаас сертификат авсан БНСУ-ын иргэн</t>
  </si>
  <si>
    <t>7.0-9.0</t>
  </si>
  <si>
    <t>НДТХ-4.2.1 4.2.2 15.1 ЗГ-ын гэрээ</t>
  </si>
  <si>
    <t>Жилд 7 сараас доошгүй хугацаанд үндсэн үйл ажиллагаагаа явуулдаг улирлын чанартай үйл ажиллагаатай байгууллагад хөдөлмөрийн гэрээгээр ажиллагч /ажил зогссон үед/</t>
  </si>
  <si>
    <t>ХТХ-46.3 НДТХ-15.1, 16.7, 16.8</t>
  </si>
  <si>
    <t>Сул зогсолтын үеийн олговор авч байгаа даатгуулагч</t>
  </si>
  <si>
    <t>Сул зогсолтын үеийн олговрын хэмжээ нь тухайн ажилтны үндсэн цалингийн 60%-аас багагүй байх ба хөдөлмөрийн хөлсний доод хэмжээнээс  багагүй байна</t>
  </si>
  <si>
    <t>ХТХ-56, НДТХ-4.2.1 4.2.2 15.1</t>
  </si>
  <si>
    <t>Хууль зүйн туслалцаа үзүүлэх гэрээтэй өмгөөлөгч</t>
  </si>
  <si>
    <t>ХЗТҮГ-ний дагуу олгосон хөлс</t>
  </si>
  <si>
    <t>ХЭЗБТХ-39.1, НДТХ-4.2.1, 15.1</t>
  </si>
  <si>
    <t>Улсын хил дээр ажиллаж байгаа гаалийн улсын байцаагчийн ажилгүй байгаа эхнэр/ нөхөр</t>
  </si>
  <si>
    <t>НДТХ-15.1  ГТХ-282.7</t>
  </si>
  <si>
    <t>Улсын хил дээр алба хааж байгаа офицер, ахлагчийн ажилгүй байгаа эхнэр/ нөхөр</t>
  </si>
  <si>
    <t>НДТХ-15.1  ХТХ-36.4</t>
  </si>
  <si>
    <t>Дипломат төлөөлөгчийн газарт ажиллагчийн тодорхой ажил эрхлээгүй эхнэр/ нөхөр</t>
  </si>
  <si>
    <t>Төрийн албан хаагчийн үндсэн цалингийн дундаж</t>
  </si>
  <si>
    <t>НДТХ-15.1 ДАТХ-23.2</t>
  </si>
  <si>
    <t>Иргэний хамгаалалтын болон дайчилгаанд хамрагдсан даатгуулагч</t>
  </si>
  <si>
    <t>Хууль бусаар ажлаас зайлуулагдсан, мөрдөгдсөн, хилс хэргээр хорих ял эдэлсэн ажилтан</t>
  </si>
  <si>
    <t>Сул зогсолтын үеийн олговор авч байгаа тэтгэвэр тогтоолгосон ажилтан</t>
  </si>
  <si>
    <t>ХТХ-56, НДТХ-4.6, 15.1</t>
  </si>
  <si>
    <t xml:space="preserve">Лам санваартан </t>
  </si>
  <si>
    <t>ХХТАО /энэхүү орлогын хэмжээ нь хөдөлмөрийн хөлсний доод хэмжээнээс багагүй байна/</t>
  </si>
  <si>
    <t>ТСХХТХ-7.8, НДТХ-4.2.1, 15.1, ЭМДТХ-8.1.1</t>
  </si>
  <si>
    <t>Жирэмсний болон амаржсаны амралттай байгаа тэтгэвэр тогтоолгосны дараа ажиллаж байгаа ажилтан</t>
  </si>
  <si>
    <t>НДТХ-4.6,  15.1, НДСОТТТХ-3.3</t>
  </si>
  <si>
    <t>Тэтгэвэр тогтоолгосны дараа ажиллаж байгаа 1 сараас дээш хугацаагаар хөдөлмөрийн чадвараа алдсан ажилтан</t>
  </si>
  <si>
    <t>Цаа буга маллан амьдарч буй цаатан иргэн</t>
  </si>
  <si>
    <t>НДТХ-4.7, 15.2, 16,9 16,10, ЗГ-ын 1994 оны 212, 2015 оны 318, 2018 оны 221-р тогтоол</t>
  </si>
  <si>
    <t>Цэрэг, цагдаагийн ажилтан</t>
  </si>
  <si>
    <t>ЭМДТХ 8.1.1</t>
  </si>
  <si>
    <t>08</t>
  </si>
  <si>
    <t>НДСОТТТХ-3.3, НДТХ-15.1, ЗГ-ын 212-р тогтоолын хавсралт-2</t>
  </si>
  <si>
    <t>Цэргийн гэрээт алба хаагч</t>
  </si>
  <si>
    <t>4,0</t>
  </si>
  <si>
    <t>НДТХ-15.1, ЗГ-ын 2008 оны 194-р тогтоол</t>
  </si>
  <si>
    <t>Жирэмсний болон амаржсаны амралттай байгаа цэргийн алба хаагч эх</t>
  </si>
  <si>
    <t>ЦАХТТТХ-24, ЭМДТХ-8.1.1, 8.1.2</t>
  </si>
  <si>
    <t>Нэг сараас дээш хугацаагаар хөдөлмөрийн чадвараа алдсан цэргийн алба хаагч</t>
  </si>
  <si>
    <t>Шилжин ажилласан цагдаагийн алба хаагчийн ажилгүй байгаа эхнэр/нөхөр</t>
  </si>
  <si>
    <t>ЦАТХ /Шинэчилсэн найруулга/-87.3</t>
  </si>
  <si>
    <t xml:space="preserve">Хөдөлмөрийн гэрээгээр БНСУ-д ажиллаж байгаа Монгол Улсын иргэн </t>
  </si>
  <si>
    <t>НДТХ-4.2.4, 15.8, НДҮЗ-н 2018 оны 5-р тогтоол, НДЕГ-ын даргын 2014 оны А/110</t>
  </si>
  <si>
    <t>Цэргийн цолны мөнгө авсан хүүхдээ асарч байгаа цэргийн алба хаагч эх</t>
  </si>
  <si>
    <t>Олгосон цэргийн цолны мөнгөний хэмжээ</t>
  </si>
  <si>
    <t>НДТХ-32.1, ЭМДТХ-8.1.1, ЦАХТТТХ-7.1, ЦАХЭЗБТХ-5.1.2</t>
  </si>
  <si>
    <t>Ажилласан жил, тэтгэврийн даатгалын шимтгэл төлсөн даатгуулагч</t>
  </si>
  <si>
    <t>АЖТДШНТТХ-1</t>
  </si>
  <si>
    <t>Тэтгэврийн даатгалын шимтгэл нөхөн төлсөн малчин, хувиараа хөдөлмөр эрхлэгч</t>
  </si>
  <si>
    <t>420000 төг</t>
  </si>
  <si>
    <t>МХХЭТДШНТТХ-4.1, 5.1</t>
  </si>
  <si>
    <t>БНСУ-д ажиллаж байгаа Монгол Улсын иргэн /Сайн дурын даатгуулагч/</t>
  </si>
  <si>
    <t>Сайн дурын даатгуулагч</t>
  </si>
  <si>
    <t>ХХТАО /40 000 вонноос багагүй/</t>
  </si>
  <si>
    <t>НДТХ-4.3, 15.2</t>
  </si>
  <si>
    <t>хөдөлмөрийн хөлс, түүнтэй адилтгах орлого авсан хүүхдээ асарч байгаа эх</t>
  </si>
  <si>
    <t>НДСОТТТХ-3.3.3, НДТХ-15.1, 5, ЭЭОХӨТЭЭТОТХ-6.2</t>
  </si>
  <si>
    <t>Жирэмсний болон амаржсаны тэтгэмж авсан, хүүхдээ 3 нас хүртэл асарч байгаа сайн дурын даатгуулагч эх /тэтгэмжийн даатгалын сангаас 50 хувийг төлнө/</t>
  </si>
  <si>
    <t>Жирэмсний болон амаржсаны тэтгэмж аваагүй, хүүхдээ 3 нас хүртэл асарч байгаа сайн дурын даатгуулагч эх /улсын төсвөөс 50 хувийг төлнө/</t>
  </si>
  <si>
    <t>ҮОМШӨ-ний даатгалын сангаас тэтгэврийн даатгалын шимтгэл төлсөн тахир дутуугийн тэтгэвэр авагч</t>
  </si>
  <si>
    <t>Цэргийн алба хаасан хугацааг иргэний байгууллагад ажилласнаар тооцон улсын төсвөөс нийгмийн даатгалын шимтгэлээ төлүүлсэн иргэн</t>
  </si>
  <si>
    <t>ХХТАО, Хөдөлмөрийн хөлсний доод хэмжээ</t>
  </si>
  <si>
    <t xml:space="preserve">НДТХ-4.3, 15.2, НДСОТТТХ-3.6.3 </t>
  </si>
  <si>
    <t xml:space="preserve">НДТХ-4.3, 15.2, НДСОТТТХ-3.6.2 </t>
  </si>
  <si>
    <t>НДТХ-15.1, НДСОҮОМШӨТТТТХ-4.5</t>
  </si>
  <si>
    <t>НДТХ-15.1, ЦАХТТТХ-6.3</t>
  </si>
  <si>
    <t>АЖИЛ ОЛГОГЧИЙН НИЙГМИЙН ДААТГАЛЫН ШИМТГЭЛ ТӨЛӨЛТИЙН ТАЙЛАНД БҮРТГЭХ ДААТГУУЛАГЧИЙН ТӨРӨЛ, КОД</t>
  </si>
  <si>
    <t xml:space="preserve">СС, ХНХС-ын 2020 оны 246/А/245 дугаар хамтарсан тушаалтын хавсралт </t>
  </si>
  <si>
    <t>-</t>
  </si>
  <si>
    <t>НДТХ-4.6, ЭМДТХ-6.1.6, 8.2.3, ЦАХТТТХ- 8, 10</t>
  </si>
  <si>
    <t>Хүний тоо</t>
  </si>
  <si>
    <t>ЗГ-ын тогтоолын дугаар</t>
  </si>
  <si>
    <t>2016 он зарцуулсан хөрөнгө</t>
  </si>
  <si>
    <t>2017 он зарцуулсан хөрөнгө</t>
  </si>
  <si>
    <t>2018 он зарцуулсан хөрөнгө</t>
  </si>
  <si>
    <t>2019 он зарцуулсан хөрөнгө</t>
  </si>
  <si>
    <t>2020 он зарцуулсан хөрөнгө</t>
  </si>
  <si>
    <t>2021 он зарцуулсан хөрөнгө</t>
  </si>
  <si>
    <t>2022 он зарцуулсан хөрөнгө</t>
  </si>
  <si>
    <t>Нийт зарцуулсан хөрөнгө</t>
  </si>
  <si>
    <t xml:space="preserve">2016-2022 онд ЗГ-аас хэрэгжүүлсэн тэтгэврийн нэмэгдэлд зарцуулсан хөрөнгийн судалгаа </t>
  </si>
  <si>
    <t>НДТХ-4.6,  15.1, ХТХ-144, НДСОТТТХ-7, ЦАХТТТХ-10, НХТХ-12</t>
  </si>
  <si>
    <t>НДТХ-4.3, 15.2, НДҮЗ 2018-5 тогтоол, НДЕГ-ын 2021-А/35 тушаал</t>
  </si>
  <si>
    <t>ЦАХЭЗБТХ-4.3.2,                  ЭМДТХ-6.1.1</t>
  </si>
  <si>
    <t>Тахир дутуугийн тэтгэвэр тогтоолгосны дараа ажиллаж байгаа ажилтан /энгийн/</t>
  </si>
  <si>
    <t xml:space="preserve">Цэргийн алба хаасны болон хөдөлмөрийн чадвар алдсаны тэтгэвэр тогтоолгосны дараа цэргийн цолтой  ажиллаж байгаа алба хаагч </t>
  </si>
  <si>
    <t>Цэрэг, цагдаагийн байгууллагын захиалгаар суралцагч цэргийн цолтой алба хаагч</t>
  </si>
  <si>
    <t>Хугацаат цэргийн албан хаагч, Цэрэг, хууль сахиулахын сургуулийн сонсогч</t>
  </si>
  <si>
    <t>Өндөр насны тэтгэвэр тогтоолгосны дараа ажиллаж байгаа ажилтан /энгийн/</t>
  </si>
  <si>
    <t>НДСОТТТХ -3.3 НДТХ-15.1 ЗГ-ын 1994 оны 212-р тогтоолын хавсралт-3</t>
  </si>
  <si>
    <t>Адилтгах албан тушаалын цалин</t>
  </si>
  <si>
    <t>НДТХ-15.1 ДАТХ-22.4</t>
  </si>
  <si>
    <t>Хууль бусаар ажлаас зайлуулагдан мөрдөгдсөн, хилс хэргээр хорих ял эдэлсэн даатгуулагч</t>
  </si>
  <si>
    <t>Хүүхэд асрах чөлөөтэй байгаа аж ахуйн нэгж, байгууллагын ажилтан эх /эцэг/</t>
  </si>
  <si>
    <t>Цаг уурын хүнд нөхцөл бүхий улс дахь Дипломат төлөөлөгчийн газарт ажиллагчдын ажилласан жилийг нэмэгдүүлэн тооцох хугацаа</t>
  </si>
  <si>
    <t>НДСОТТТХ -3.3 НДТХ-15.1    ЗГ-ын 2023 оны 60-р тогтоол</t>
  </si>
  <si>
    <t>НДТХ-4.7, 15.2, 16,9 16,10, ЗГ-ын 2023 оны 60, 2015 оны 318, 2018 оны 221-р тогтоол</t>
  </si>
  <si>
    <t>НДСОТТТХ -3.4 НДТХ-15.1 ЗГ-ын 2023 оны 60-р тогтоол</t>
  </si>
  <si>
    <t>ЭМДТХ 8.1.1,НДСОТТТХ -3.3 НДТХ-15.1    ЗГ-ын 2023 оны 60-р тогтоол</t>
  </si>
  <si>
    <t>Иргэний хуулийн ажил гүйцэтгэх, хөлсөөр ажиллах гэрээгээр ажиллагч</t>
  </si>
  <si>
    <t>02</t>
  </si>
  <si>
    <t>Хууль бусаар ажлаас халагдсан ажилтан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</si>
</sst>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right" vertical="center" textRotation="90" wrapText="1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quotePrefix="1" applyNumberFormat="1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" fontId="2" fillId="2" borderId="2" xfId="0" quotePrefix="1" applyNumberFormat="1" applyFont="1" applyFill="1" applyBorder="1" applyAlignment="1">
      <alignment horizontal="right" vertical="center"/>
    </xf>
    <xf numFmtId="16" fontId="2" fillId="2" borderId="2" xfId="0" quotePrefix="1" applyNumberFormat="1" applyFont="1" applyFill="1" applyBorder="1" applyAlignment="1">
      <alignment vertical="center"/>
    </xf>
    <xf numFmtId="14" fontId="1" fillId="2" borderId="0" xfId="0" applyNumberFormat="1" applyFont="1" applyFill="1"/>
    <xf numFmtId="164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4" fontId="1" fillId="2" borderId="2" xfId="0" applyNumberFormat="1" applyFont="1" applyFill="1" applyBorder="1"/>
    <xf numFmtId="164" fontId="2" fillId="3" borderId="2" xfId="0" applyNumberFormat="1" applyFont="1" applyFill="1" applyBorder="1" applyAlignment="1">
      <alignment vertical="center" wrapText="1"/>
    </xf>
    <xf numFmtId="2" fontId="2" fillId="3" borderId="2" xfId="0" quotePrefix="1" applyNumberFormat="1" applyFont="1" applyFill="1" applyBorder="1" applyAlignment="1">
      <alignment horizontal="center" vertical="center"/>
    </xf>
    <xf numFmtId="1" fontId="2" fillId="3" borderId="2" xfId="0" quotePrefix="1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6" fontId="2" fillId="3" borderId="2" xfId="0" applyNumberFormat="1" applyFont="1" applyFill="1" applyBorder="1" applyAlignment="1">
      <alignment horizontal="right" vertical="center"/>
    </xf>
    <xf numFmtId="16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16" fontId="2" fillId="3" borderId="2" xfId="0" quotePrefix="1" applyNumberFormat="1" applyFont="1" applyFill="1" applyBorder="1" applyAlignment="1">
      <alignment horizontal="right" vertical="center"/>
    </xf>
    <xf numFmtId="16" fontId="2" fillId="3" borderId="2" xfId="0" quotePrefix="1" applyNumberFormat="1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/>
    <xf numFmtId="0" fontId="6" fillId="0" borderId="2" xfId="0" applyFont="1" applyBorder="1"/>
    <xf numFmtId="0" fontId="6" fillId="0" borderId="0" xfId="0" applyFont="1"/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64" fontId="7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/>
    </xf>
    <xf numFmtId="0" fontId="3" fillId="3" borderId="0" xfId="0" applyFont="1" applyFill="1"/>
    <xf numFmtId="0" fontId="1" fillId="3" borderId="0" xfId="0" applyFont="1" applyFill="1"/>
    <xf numFmtId="0" fontId="1" fillId="3" borderId="4" xfId="0" quotePrefix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6" fontId="1" fillId="2" borderId="0" xfId="0" quotePrefix="1" applyNumberFormat="1" applyFont="1" applyFill="1"/>
    <xf numFmtId="0" fontId="1" fillId="3" borderId="2" xfId="0" applyFont="1" applyFill="1" applyBorder="1" applyAlignment="1">
      <alignment horizontal="right"/>
    </xf>
    <xf numFmtId="0" fontId="1" fillId="3" borderId="2" xfId="0" quotePrefix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9" fillId="2" borderId="0" xfId="0" applyFont="1" applyFill="1"/>
    <xf numFmtId="0" fontId="1" fillId="3" borderId="2" xfId="0" applyFont="1" applyFill="1" applyBorder="1" applyAlignment="1">
      <alignment horizontal="right" vertical="center"/>
    </xf>
    <xf numFmtId="0" fontId="10" fillId="2" borderId="2" xfId="0" quotePrefix="1" applyFont="1" applyFill="1" applyBorder="1" applyAlignment="1">
      <alignment horizontal="center" vertic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vertical="center"/>
    </xf>
    <xf numFmtId="16" fontId="1" fillId="2" borderId="2" xfId="0" quotePrefix="1" applyNumberFormat="1" applyFont="1" applyFill="1" applyBorder="1" applyAlignment="1">
      <alignment horizontal="right" vertical="center"/>
    </xf>
    <xf numFmtId="16" fontId="1" fillId="2" borderId="2" xfId="0" quotePrefix="1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vertical="center" wrapText="1"/>
    </xf>
    <xf numFmtId="0" fontId="10" fillId="3" borderId="2" xfId="0" quotePrefix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164" fontId="1" fillId="3" borderId="4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16" fontId="1" fillId="3" borderId="2" xfId="0" quotePrefix="1" applyNumberFormat="1" applyFont="1" applyFill="1" applyBorder="1" applyAlignment="1">
      <alignment horizontal="right" vertical="center"/>
    </xf>
    <xf numFmtId="2" fontId="1" fillId="3" borderId="2" xfId="0" quotePrefix="1" applyNumberFormat="1" applyFont="1" applyFill="1" applyBorder="1" applyAlignment="1">
      <alignment horizontal="center" vertical="center"/>
    </xf>
    <xf numFmtId="1" fontId="1" fillId="3" borderId="2" xfId="0" quotePrefix="1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/>
    <xf numFmtId="1" fontId="1" fillId="2" borderId="2" xfId="0" quotePrefix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16" fontId="1" fillId="3" borderId="1" xfId="0" quotePrefix="1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" fontId="1" fillId="3" borderId="2" xfId="0" applyNumberFormat="1" applyFont="1" applyFill="1" applyBorder="1" applyAlignment="1">
      <alignment horizontal="right" vertical="center"/>
    </xf>
    <xf numFmtId="16" fontId="1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/>
    <xf numFmtId="2" fontId="1" fillId="3" borderId="2" xfId="0" applyNumberFormat="1" applyFont="1" applyFill="1" applyBorder="1" applyAlignment="1">
      <alignment vertical="center"/>
    </xf>
    <xf numFmtId="2" fontId="1" fillId="3" borderId="2" xfId="0" applyNumberFormat="1" applyFont="1" applyFill="1" applyBorder="1" applyAlignment="1">
      <alignment horizontal="center" vertical="center"/>
    </xf>
    <xf numFmtId="16" fontId="1" fillId="3" borderId="2" xfId="0" quotePrefix="1" applyNumberFormat="1" applyFont="1" applyFill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vertical="center"/>
    </xf>
    <xf numFmtId="16" fontId="3" fillId="2" borderId="2" xfId="0" quotePrefix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2" fillId="2" borderId="1" xfId="0" quotePrefix="1" applyNumberFormat="1" applyFont="1" applyFill="1" applyBorder="1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164" fontId="7" fillId="2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3" borderId="2" xfId="0" applyFont="1" applyFill="1" applyBorder="1" applyAlignment="1">
      <alignment vertical="center"/>
    </xf>
    <xf numFmtId="16" fontId="7" fillId="3" borderId="2" xfId="0" quotePrefix="1" applyNumberFormat="1" applyFont="1" applyFill="1" applyBorder="1" applyAlignment="1">
      <alignment horizontal="right" vertical="center"/>
    </xf>
    <xf numFmtId="1" fontId="7" fillId="3" borderId="2" xfId="0" quotePrefix="1" applyNumberFormat="1" applyFont="1" applyFill="1" applyBorder="1" applyAlignment="1">
      <alignment horizontal="center" vertical="center"/>
    </xf>
    <xf numFmtId="14" fontId="12" fillId="2" borderId="0" xfId="0" applyNumberFormat="1" applyFont="1" applyFill="1"/>
    <xf numFmtId="164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/>
    <xf numFmtId="0" fontId="2" fillId="3" borderId="2" xfId="0" applyFont="1" applyFill="1" applyBorder="1" applyAlignment="1">
      <alignment horizontal="right" vertical="center"/>
    </xf>
    <xf numFmtId="14" fontId="13" fillId="2" borderId="0" xfId="0" applyNumberFormat="1" applyFont="1" applyFill="1"/>
    <xf numFmtId="14" fontId="13" fillId="3" borderId="0" xfId="0" applyNumberFormat="1" applyFont="1" applyFill="1"/>
    <xf numFmtId="0" fontId="2" fillId="2" borderId="2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" fontId="2" fillId="3" borderId="1" xfId="0" quotePrefix="1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14" fontId="1" fillId="3" borderId="0" xfId="0" applyNumberFormat="1" applyFont="1" applyFill="1"/>
    <xf numFmtId="164" fontId="2" fillId="3" borderId="4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right" vertical="center"/>
    </xf>
    <xf numFmtId="14" fontId="3" fillId="3" borderId="0" xfId="0" applyNumberFormat="1" applyFont="1" applyFill="1"/>
    <xf numFmtId="164" fontId="2" fillId="3" borderId="1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/>
    <xf numFmtId="164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/>
    </xf>
    <xf numFmtId="0" fontId="4" fillId="3" borderId="0" xfId="0" applyFont="1" applyFill="1"/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right" vertical="center"/>
    </xf>
    <xf numFmtId="14" fontId="1" fillId="3" borderId="2" xfId="0" applyNumberFormat="1" applyFont="1" applyFill="1" applyBorder="1" applyAlignment="1">
      <alignment vertical="center"/>
    </xf>
    <xf numFmtId="2" fontId="2" fillId="3" borderId="2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" fontId="7" fillId="2" borderId="2" xfId="0" quotePrefix="1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quotePrefix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right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wrapText="1"/>
    </xf>
    <xf numFmtId="0" fontId="14" fillId="2" borderId="2" xfId="0" applyFont="1" applyFill="1" applyBorder="1" applyAlignment="1">
      <alignment horizontal="center"/>
    </xf>
    <xf numFmtId="16" fontId="7" fillId="2" borderId="2" xfId="0" quotePrefix="1" applyNumberFormat="1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/>
    <xf numFmtId="164" fontId="7" fillId="2" borderId="2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2"/>
  <sheetViews>
    <sheetView tabSelected="1" topLeftCell="A16" zoomScaleNormal="100" workbookViewId="0">
      <selection activeCell="A25" sqref="A25:O25"/>
    </sheetView>
  </sheetViews>
  <sheetFormatPr defaultRowHeight="12.75" x14ac:dyDescent="0.2"/>
  <cols>
    <col min="1" max="1" width="4" style="1" customWidth="1"/>
    <col min="2" max="2" width="7.42578125" style="64" customWidth="1"/>
    <col min="3" max="3" width="46.5703125" style="1" customWidth="1"/>
    <col min="4" max="4" width="15.28515625" style="64" customWidth="1"/>
    <col min="5" max="11" width="4" style="1" customWidth="1"/>
    <col min="12" max="12" width="5.42578125" style="1" customWidth="1"/>
    <col min="13" max="13" width="5.42578125" style="67" customWidth="1"/>
    <col min="14" max="14" width="4" style="1" customWidth="1"/>
    <col min="15" max="15" width="7.5703125" style="63" bestFit="1" customWidth="1"/>
    <col min="16" max="16" width="10.140625" style="1" hidden="1" customWidth="1"/>
    <col min="17" max="17" width="22.42578125" style="1" customWidth="1"/>
    <col min="18" max="16384" width="9.140625" style="1"/>
  </cols>
  <sheetData>
    <row r="1" spans="1:17" ht="12.75" customHeight="1" x14ac:dyDescent="0.2">
      <c r="M1" s="215" t="s">
        <v>103</v>
      </c>
      <c r="N1" s="215"/>
      <c r="O1" s="215"/>
      <c r="P1" s="215"/>
      <c r="Q1" s="215"/>
    </row>
    <row r="2" spans="1:17" x14ac:dyDescent="0.2">
      <c r="M2" s="215"/>
      <c r="N2" s="215"/>
      <c r="O2" s="215"/>
      <c r="P2" s="215"/>
      <c r="Q2" s="215"/>
    </row>
    <row r="3" spans="1:17" x14ac:dyDescent="0.2">
      <c r="B3" s="216" t="s">
        <v>102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5" spans="1:17" s="68" customFormat="1" ht="12.75" customHeight="1" x14ac:dyDescent="0.2">
      <c r="A5" s="218" t="s">
        <v>0</v>
      </c>
      <c r="B5" s="221" t="s">
        <v>1</v>
      </c>
      <c r="C5" s="221"/>
      <c r="D5" s="222" t="s">
        <v>2</v>
      </c>
      <c r="E5" s="225" t="s">
        <v>3</v>
      </c>
      <c r="F5" s="225"/>
      <c r="G5" s="225"/>
      <c r="H5" s="225"/>
      <c r="I5" s="225"/>
      <c r="J5" s="225"/>
      <c r="K5" s="225"/>
      <c r="L5" s="225"/>
      <c r="M5" s="225"/>
      <c r="N5" s="225"/>
      <c r="O5" s="222" t="s">
        <v>4</v>
      </c>
      <c r="P5" s="1"/>
      <c r="Q5" s="222" t="s">
        <v>5</v>
      </c>
    </row>
    <row r="6" spans="1:17" s="68" customFormat="1" ht="12.75" customHeight="1" x14ac:dyDescent="0.2">
      <c r="A6" s="219"/>
      <c r="B6" s="226" t="s">
        <v>6</v>
      </c>
      <c r="C6" s="221" t="s">
        <v>7</v>
      </c>
      <c r="D6" s="223"/>
      <c r="E6" s="225" t="s">
        <v>8</v>
      </c>
      <c r="F6" s="225"/>
      <c r="G6" s="225" t="s">
        <v>9</v>
      </c>
      <c r="H6" s="225"/>
      <c r="I6" s="225" t="s">
        <v>10</v>
      </c>
      <c r="J6" s="225"/>
      <c r="K6" s="229" t="s">
        <v>11</v>
      </c>
      <c r="L6" s="229"/>
      <c r="M6" s="225" t="s">
        <v>12</v>
      </c>
      <c r="N6" s="225"/>
      <c r="O6" s="223"/>
      <c r="P6" s="1"/>
      <c r="Q6" s="223"/>
    </row>
    <row r="7" spans="1:17" s="69" customFormat="1" ht="59.25" x14ac:dyDescent="0.25">
      <c r="A7" s="220"/>
      <c r="B7" s="226"/>
      <c r="C7" s="221"/>
      <c r="D7" s="224"/>
      <c r="E7" s="2" t="s">
        <v>13</v>
      </c>
      <c r="F7" s="2" t="s">
        <v>14</v>
      </c>
      <c r="G7" s="2" t="str">
        <f>$E$7</f>
        <v>ажил олгогч</v>
      </c>
      <c r="H7" s="2" t="str">
        <f>$F$7</f>
        <v>даатгуулагч</v>
      </c>
      <c r="I7" s="2" t="str">
        <f>$E$7</f>
        <v>ажил олгогч</v>
      </c>
      <c r="J7" s="2" t="str">
        <f>$F$7</f>
        <v>даатгуулагч</v>
      </c>
      <c r="K7" s="2" t="str">
        <f>$E$7</f>
        <v>ажил олгогч</v>
      </c>
      <c r="L7" s="2" t="str">
        <f>$F$7</f>
        <v>даатгуулагч</v>
      </c>
      <c r="M7" s="3" t="str">
        <f>$E$7</f>
        <v>ажил олгогч</v>
      </c>
      <c r="N7" s="2" t="str">
        <f>$F$7</f>
        <v>даатгуулагч</v>
      </c>
      <c r="O7" s="223"/>
      <c r="P7" s="62"/>
      <c r="Q7" s="224"/>
    </row>
    <row r="8" spans="1:17" x14ac:dyDescent="0.2">
      <c r="A8" s="20">
        <v>1</v>
      </c>
      <c r="B8" s="84" t="s">
        <v>15</v>
      </c>
      <c r="C8" s="85" t="s">
        <v>16</v>
      </c>
      <c r="D8" s="200" t="s">
        <v>17</v>
      </c>
      <c r="E8" s="10">
        <v>8.5</v>
      </c>
      <c r="F8" s="10">
        <v>8.5</v>
      </c>
      <c r="G8" s="10">
        <v>1</v>
      </c>
      <c r="H8" s="11">
        <v>0.8</v>
      </c>
      <c r="I8" s="10">
        <v>2</v>
      </c>
      <c r="J8" s="10">
        <v>2</v>
      </c>
      <c r="K8" s="11">
        <v>0.2</v>
      </c>
      <c r="L8" s="11">
        <v>0.2</v>
      </c>
      <c r="M8" s="12" t="s">
        <v>18</v>
      </c>
      <c r="N8" s="13"/>
      <c r="O8" s="4" t="s">
        <v>19</v>
      </c>
      <c r="P8" s="14">
        <v>39448</v>
      </c>
      <c r="Q8" s="15" t="s">
        <v>20</v>
      </c>
    </row>
    <row r="9" spans="1:17" ht="25.5" x14ac:dyDescent="0.2">
      <c r="A9" s="48">
        <v>2</v>
      </c>
      <c r="B9" s="84" t="s">
        <v>136</v>
      </c>
      <c r="C9" s="209" t="s">
        <v>135</v>
      </c>
      <c r="D9" s="210" t="s">
        <v>17</v>
      </c>
      <c r="E9" s="163">
        <v>8.5</v>
      </c>
      <c r="F9" s="163">
        <v>8.5</v>
      </c>
      <c r="G9" s="163">
        <v>1</v>
      </c>
      <c r="H9" s="197">
        <v>0.8</v>
      </c>
      <c r="I9" s="163">
        <v>2</v>
      </c>
      <c r="J9" s="163">
        <v>2</v>
      </c>
      <c r="K9" s="197">
        <v>0.2</v>
      </c>
      <c r="L9" s="197">
        <v>0.2</v>
      </c>
      <c r="M9" s="198" t="s">
        <v>18</v>
      </c>
      <c r="N9" s="211"/>
      <c r="O9" s="212" t="s">
        <v>19</v>
      </c>
      <c r="P9" s="213">
        <v>39448</v>
      </c>
      <c r="Q9" s="214" t="s">
        <v>20</v>
      </c>
    </row>
    <row r="10" spans="1:17" ht="25.5" x14ac:dyDescent="0.2">
      <c r="A10" s="20">
        <v>3</v>
      </c>
      <c r="B10" s="120">
        <v>40</v>
      </c>
      <c r="C10" s="114" t="s">
        <v>21</v>
      </c>
      <c r="D10" s="61" t="str">
        <f>$D$8</f>
        <v>ХХТАО</v>
      </c>
      <c r="E10" s="10">
        <v>8.5</v>
      </c>
      <c r="F10" s="10">
        <v>8.5</v>
      </c>
      <c r="G10" s="10">
        <v>1</v>
      </c>
      <c r="H10" s="11">
        <v>0.8</v>
      </c>
      <c r="I10" s="10">
        <v>2</v>
      </c>
      <c r="J10" s="10">
        <v>2</v>
      </c>
      <c r="K10" s="11"/>
      <c r="L10" s="11"/>
      <c r="M10" s="12" t="str">
        <f t="shared" ref="M10:M29" si="0">$M$8</f>
        <v>0.8-2.8</v>
      </c>
      <c r="N10" s="13"/>
      <c r="O10" s="4" t="s">
        <v>22</v>
      </c>
      <c r="Q10" s="10" t="str">
        <f>$Q$11</f>
        <v>НДТХ-4.6,  15.1</v>
      </c>
    </row>
    <row r="11" spans="1:17" ht="25.5" x14ac:dyDescent="0.2">
      <c r="A11" s="20">
        <v>4</v>
      </c>
      <c r="B11" s="84">
        <v>22</v>
      </c>
      <c r="C11" s="114" t="s">
        <v>124</v>
      </c>
      <c r="D11" s="61" t="str">
        <f t="shared" ref="D11:D17" si="1">$D$8</f>
        <v>ХХТАО</v>
      </c>
      <c r="E11" s="10">
        <v>8.5</v>
      </c>
      <c r="F11" s="10">
        <v>8.5</v>
      </c>
      <c r="G11" s="10">
        <v>1</v>
      </c>
      <c r="H11" s="11">
        <v>0.8</v>
      </c>
      <c r="I11" s="10"/>
      <c r="J11" s="10"/>
      <c r="K11" s="11"/>
      <c r="L11" s="11"/>
      <c r="M11" s="12" t="str">
        <f>$M$8</f>
        <v>0.8-2.8</v>
      </c>
      <c r="N11" s="13"/>
      <c r="O11" s="5" t="s">
        <v>24</v>
      </c>
      <c r="P11" s="14">
        <v>39630</v>
      </c>
      <c r="Q11" s="165" t="s">
        <v>23</v>
      </c>
    </row>
    <row r="12" spans="1:17" ht="33.75" x14ac:dyDescent="0.2">
      <c r="A12" s="20">
        <v>5</v>
      </c>
      <c r="B12" s="92">
        <v>20</v>
      </c>
      <c r="C12" s="75" t="s">
        <v>25</v>
      </c>
      <c r="D12" s="155" t="s">
        <v>26</v>
      </c>
      <c r="E12" s="30">
        <v>8.5</v>
      </c>
      <c r="F12" s="30"/>
      <c r="G12" s="30">
        <v>1</v>
      </c>
      <c r="H12" s="31"/>
      <c r="I12" s="30"/>
      <c r="J12" s="30"/>
      <c r="K12" s="31"/>
      <c r="L12" s="31"/>
      <c r="M12" s="166"/>
      <c r="N12" s="31"/>
      <c r="O12" s="19">
        <v>9.5</v>
      </c>
      <c r="P12" s="14">
        <v>39448</v>
      </c>
      <c r="Q12" s="227" t="s">
        <v>131</v>
      </c>
    </row>
    <row r="13" spans="1:17" ht="33.75" x14ac:dyDescent="0.2">
      <c r="A13" s="20">
        <v>6</v>
      </c>
      <c r="B13" s="205" t="s">
        <v>28</v>
      </c>
      <c r="C13" s="204" t="s">
        <v>129</v>
      </c>
      <c r="D13" s="206" t="str">
        <f>$D$12</f>
        <v>Хөдөлмөрийн хөлсний доод хэмжээ</v>
      </c>
      <c r="E13" s="54">
        <v>8.5</v>
      </c>
      <c r="F13" s="54"/>
      <c r="G13" s="54">
        <v>1</v>
      </c>
      <c r="H13" s="159"/>
      <c r="I13" s="54"/>
      <c r="J13" s="54"/>
      <c r="K13" s="159"/>
      <c r="L13" s="159"/>
      <c r="M13" s="207"/>
      <c r="N13" s="159"/>
      <c r="O13" s="208">
        <f>SUM(E13:N13)</f>
        <v>9.5</v>
      </c>
      <c r="P13" s="14">
        <v>39448</v>
      </c>
      <c r="Q13" s="230"/>
    </row>
    <row r="14" spans="1:17" ht="33.75" x14ac:dyDescent="0.2">
      <c r="A14" s="20">
        <v>7</v>
      </c>
      <c r="B14" s="92">
        <v>17</v>
      </c>
      <c r="C14" s="93" t="s">
        <v>30</v>
      </c>
      <c r="D14" s="155" t="str">
        <f>$D$12</f>
        <v>Хөдөлмөрийн хөлсний доод хэмжээ</v>
      </c>
      <c r="E14" s="30">
        <v>8.5</v>
      </c>
      <c r="F14" s="30"/>
      <c r="G14" s="30">
        <v>1</v>
      </c>
      <c r="H14" s="31"/>
      <c r="I14" s="30">
        <v>2</v>
      </c>
      <c r="J14" s="30"/>
      <c r="K14" s="31">
        <v>0.2</v>
      </c>
      <c r="L14" s="31"/>
      <c r="M14" s="38" t="str">
        <f t="shared" si="0"/>
        <v>0.8-2.8</v>
      </c>
      <c r="N14" s="31"/>
      <c r="O14" s="23" t="s">
        <v>31</v>
      </c>
      <c r="P14" s="14">
        <v>39630</v>
      </c>
      <c r="Q14" s="230"/>
    </row>
    <row r="15" spans="1:17" ht="33.75" x14ac:dyDescent="0.2">
      <c r="A15" s="20">
        <v>8</v>
      </c>
      <c r="B15" s="92">
        <v>21</v>
      </c>
      <c r="C15" s="93" t="s">
        <v>33</v>
      </c>
      <c r="D15" s="155" t="str">
        <f>$D$12</f>
        <v>Хөдөлмөрийн хөлсний доод хэмжээ</v>
      </c>
      <c r="E15" s="30">
        <v>8.5</v>
      </c>
      <c r="F15" s="30"/>
      <c r="G15" s="30">
        <v>1</v>
      </c>
      <c r="H15" s="31"/>
      <c r="I15" s="30">
        <v>2</v>
      </c>
      <c r="J15" s="30"/>
      <c r="K15" s="31">
        <v>0.2</v>
      </c>
      <c r="L15" s="31"/>
      <c r="M15" s="38" t="str">
        <f t="shared" si="0"/>
        <v>0.8-2.8</v>
      </c>
      <c r="N15" s="31"/>
      <c r="O15" s="24" t="str">
        <f>$O$14</f>
        <v>12.5-14.5</v>
      </c>
      <c r="P15" s="14">
        <v>39630</v>
      </c>
      <c r="Q15" s="228"/>
    </row>
    <row r="16" spans="1:17" ht="25.5" x14ac:dyDescent="0.2">
      <c r="A16" s="20">
        <v>9</v>
      </c>
      <c r="B16" s="84">
        <v>23</v>
      </c>
      <c r="C16" s="114" t="s">
        <v>34</v>
      </c>
      <c r="D16" s="5" t="str">
        <f t="shared" si="1"/>
        <v>ХХТАО</v>
      </c>
      <c r="E16" s="10">
        <v>8.5</v>
      </c>
      <c r="F16" s="10">
        <v>8.5</v>
      </c>
      <c r="G16" s="10">
        <v>1</v>
      </c>
      <c r="H16" s="11">
        <v>0.8</v>
      </c>
      <c r="I16" s="10">
        <v>2</v>
      </c>
      <c r="J16" s="10">
        <v>2</v>
      </c>
      <c r="K16" s="11">
        <v>0.2</v>
      </c>
      <c r="L16" s="11">
        <v>0.2</v>
      </c>
      <c r="M16" s="12" t="str">
        <f t="shared" si="0"/>
        <v>0.8-2.8</v>
      </c>
      <c r="N16" s="13"/>
      <c r="O16" s="4" t="str">
        <f>O8</f>
        <v>24.0-26.0</v>
      </c>
      <c r="P16" s="14">
        <v>39448</v>
      </c>
      <c r="Q16" s="10" t="str">
        <f>$Q$8</f>
        <v>НДТХ-4.2.1 4.2.2 15.1</v>
      </c>
    </row>
    <row r="17" spans="1:18" ht="25.5" x14ac:dyDescent="0.2">
      <c r="A17" s="20">
        <v>10</v>
      </c>
      <c r="B17" s="84">
        <v>24</v>
      </c>
      <c r="C17" s="114" t="s">
        <v>35</v>
      </c>
      <c r="D17" s="5" t="str">
        <f t="shared" si="1"/>
        <v>ХХТАО</v>
      </c>
      <c r="E17" s="10"/>
      <c r="F17" s="10"/>
      <c r="G17" s="10">
        <v>1</v>
      </c>
      <c r="H17" s="11">
        <v>0.8</v>
      </c>
      <c r="I17" s="10">
        <v>2</v>
      </c>
      <c r="J17" s="10">
        <v>2</v>
      </c>
      <c r="K17" s="11">
        <v>0.2</v>
      </c>
      <c r="L17" s="11">
        <v>0.2</v>
      </c>
      <c r="M17" s="12" t="str">
        <f t="shared" si="0"/>
        <v>0.8-2.8</v>
      </c>
      <c r="N17" s="13"/>
      <c r="O17" s="6" t="s">
        <v>36</v>
      </c>
      <c r="P17" s="14">
        <v>39448</v>
      </c>
      <c r="Q17" s="15" t="s">
        <v>37</v>
      </c>
    </row>
    <row r="18" spans="1:18" ht="51" x14ac:dyDescent="0.2">
      <c r="A18" s="20">
        <v>11</v>
      </c>
      <c r="B18" s="92">
        <v>25</v>
      </c>
      <c r="C18" s="93" t="s">
        <v>38</v>
      </c>
      <c r="D18" s="155" t="str">
        <f>$D$12</f>
        <v>Хөдөлмөрийн хөлсний доод хэмжээ</v>
      </c>
      <c r="E18" s="30">
        <v>8.5</v>
      </c>
      <c r="F18" s="30"/>
      <c r="G18" s="30">
        <v>1</v>
      </c>
      <c r="H18" s="31"/>
      <c r="I18" s="30">
        <v>2</v>
      </c>
      <c r="J18" s="30"/>
      <c r="K18" s="31">
        <v>0.2</v>
      </c>
      <c r="L18" s="31"/>
      <c r="M18" s="38" t="str">
        <f t="shared" si="0"/>
        <v>0.8-2.8</v>
      </c>
      <c r="N18" s="31"/>
      <c r="O18" s="24" t="str">
        <f>$O$14</f>
        <v>12.5-14.5</v>
      </c>
      <c r="P18" s="14">
        <v>39630</v>
      </c>
      <c r="Q18" s="15" t="s">
        <v>39</v>
      </c>
      <c r="R18" s="77"/>
    </row>
    <row r="19" spans="1:18" ht="112.5" x14ac:dyDescent="0.2">
      <c r="A19" s="20">
        <v>12</v>
      </c>
      <c r="B19" s="84">
        <v>14</v>
      </c>
      <c r="C19" s="114" t="s">
        <v>40</v>
      </c>
      <c r="D19" s="9" t="str">
        <f>$D$26</f>
        <v>Сул зогсолтын үеийн олговрын хэмжээ нь тухайн ажилтны үндсэн цалингийн 60%-аас багагүй байх ба хөдөлмөрийн хөлсний доод хэмжээнээс  багагүй байна</v>
      </c>
      <c r="E19" s="10">
        <v>8.5</v>
      </c>
      <c r="F19" s="10">
        <v>8.5</v>
      </c>
      <c r="G19" s="10">
        <v>1</v>
      </c>
      <c r="H19" s="11">
        <v>0.8</v>
      </c>
      <c r="I19" s="10">
        <v>2</v>
      </c>
      <c r="J19" s="10">
        <v>2</v>
      </c>
      <c r="K19" s="11">
        <v>0.2</v>
      </c>
      <c r="L19" s="11">
        <v>0.2</v>
      </c>
      <c r="M19" s="12" t="str">
        <f t="shared" si="0"/>
        <v>0.8-2.8</v>
      </c>
      <c r="N19" s="13"/>
      <c r="O19" s="4" t="str">
        <f>O8</f>
        <v>24.0-26.0</v>
      </c>
      <c r="P19" s="14">
        <v>39448</v>
      </c>
      <c r="Q19" s="15" t="s">
        <v>42</v>
      </c>
    </row>
    <row r="20" spans="1:18" ht="22.5" x14ac:dyDescent="0.2">
      <c r="A20" s="20">
        <v>13</v>
      </c>
      <c r="B20" s="7">
        <v>50</v>
      </c>
      <c r="C20" s="8" t="s">
        <v>43</v>
      </c>
      <c r="D20" s="9" t="s">
        <v>44</v>
      </c>
      <c r="E20" s="10">
        <v>8.5</v>
      </c>
      <c r="F20" s="10">
        <v>8.5</v>
      </c>
      <c r="G20" s="10">
        <f t="shared" ref="G20:O20" si="2">G19</f>
        <v>1</v>
      </c>
      <c r="H20" s="11">
        <f t="shared" si="2"/>
        <v>0.8</v>
      </c>
      <c r="I20" s="10">
        <f t="shared" si="2"/>
        <v>2</v>
      </c>
      <c r="J20" s="10">
        <f t="shared" si="2"/>
        <v>2</v>
      </c>
      <c r="K20" s="11">
        <f t="shared" si="2"/>
        <v>0.2</v>
      </c>
      <c r="L20" s="11">
        <f t="shared" si="2"/>
        <v>0.2</v>
      </c>
      <c r="M20" s="12" t="str">
        <f t="shared" si="2"/>
        <v>0.8-2.8</v>
      </c>
      <c r="N20" s="13"/>
      <c r="O20" s="4" t="str">
        <f t="shared" si="2"/>
        <v>24.0-26.0</v>
      </c>
      <c r="P20" s="14"/>
      <c r="Q20" s="15" t="s">
        <v>45</v>
      </c>
    </row>
    <row r="21" spans="1:18" ht="33.75" x14ac:dyDescent="0.2">
      <c r="A21" s="20">
        <v>14</v>
      </c>
      <c r="B21" s="92">
        <v>28</v>
      </c>
      <c r="C21" s="93" t="s">
        <v>46</v>
      </c>
      <c r="D21" s="155" t="str">
        <f>$D$13</f>
        <v>Хөдөлмөрийн хөлсний доод хэмжээ</v>
      </c>
      <c r="E21" s="30">
        <v>8.5</v>
      </c>
      <c r="F21" s="30"/>
      <c r="G21" s="30"/>
      <c r="H21" s="31"/>
      <c r="I21" s="30">
        <v>2</v>
      </c>
      <c r="J21" s="30"/>
      <c r="K21" s="31"/>
      <c r="L21" s="31"/>
      <c r="M21" s="166"/>
      <c r="N21" s="31"/>
      <c r="O21" s="19">
        <f>SUM(E21:N21)</f>
        <v>10.5</v>
      </c>
      <c r="P21" s="167">
        <v>39630</v>
      </c>
      <c r="Q21" s="10" t="s">
        <v>47</v>
      </c>
      <c r="R21" s="77"/>
    </row>
    <row r="22" spans="1:18" s="72" customFormat="1" ht="33.75" x14ac:dyDescent="0.2">
      <c r="A22" s="20">
        <v>15</v>
      </c>
      <c r="B22" s="92">
        <v>29</v>
      </c>
      <c r="C22" s="93" t="s">
        <v>48</v>
      </c>
      <c r="D22" s="155" t="str">
        <f>$D$21</f>
        <v>Хөдөлмөрийн хөлсний доод хэмжээ</v>
      </c>
      <c r="E22" s="30">
        <v>8.5</v>
      </c>
      <c r="F22" s="30"/>
      <c r="G22" s="30">
        <v>1</v>
      </c>
      <c r="H22" s="31"/>
      <c r="I22" s="30">
        <v>2</v>
      </c>
      <c r="J22" s="30"/>
      <c r="K22" s="31">
        <v>0.2</v>
      </c>
      <c r="L22" s="31"/>
      <c r="M22" s="38" t="str">
        <f t="shared" ref="M22" si="3">$M$8</f>
        <v>0.8-2.8</v>
      </c>
      <c r="N22" s="31"/>
      <c r="O22" s="24" t="str">
        <f>$O$14</f>
        <v>12.5-14.5</v>
      </c>
      <c r="P22" s="168">
        <v>39630</v>
      </c>
      <c r="Q22" s="30" t="s">
        <v>49</v>
      </c>
    </row>
    <row r="23" spans="1:18" ht="33.75" x14ac:dyDescent="0.2">
      <c r="A23" s="20">
        <v>16</v>
      </c>
      <c r="B23" s="92">
        <v>30</v>
      </c>
      <c r="C23" s="93" t="s">
        <v>50</v>
      </c>
      <c r="D23" s="155" t="s">
        <v>51</v>
      </c>
      <c r="E23" s="30">
        <v>8.5</v>
      </c>
      <c r="F23" s="30"/>
      <c r="G23" s="30">
        <v>1</v>
      </c>
      <c r="H23" s="31"/>
      <c r="I23" s="30">
        <v>2</v>
      </c>
      <c r="J23" s="30"/>
      <c r="K23" s="31">
        <v>0.2</v>
      </c>
      <c r="L23" s="31"/>
      <c r="M23" s="38" t="s">
        <v>18</v>
      </c>
      <c r="N23" s="31"/>
      <c r="O23" s="24" t="str">
        <f>$O$14</f>
        <v>12.5-14.5</v>
      </c>
      <c r="P23" s="167">
        <v>39630</v>
      </c>
      <c r="Q23" s="10" t="s">
        <v>52</v>
      </c>
    </row>
    <row r="24" spans="1:18" ht="33.75" x14ac:dyDescent="0.2">
      <c r="A24" s="20">
        <v>17</v>
      </c>
      <c r="B24" s="79">
        <v>31</v>
      </c>
      <c r="C24" s="93" t="s">
        <v>53</v>
      </c>
      <c r="D24" s="155" t="str">
        <f>$D$12</f>
        <v>Хөдөлмөрийн хөлсний доод хэмжээ</v>
      </c>
      <c r="E24" s="30">
        <v>8.5</v>
      </c>
      <c r="F24" s="30"/>
      <c r="G24" s="30">
        <v>1</v>
      </c>
      <c r="H24" s="31"/>
      <c r="I24" s="30"/>
      <c r="J24" s="30"/>
      <c r="K24" s="31"/>
      <c r="L24" s="31"/>
      <c r="M24" s="38"/>
      <c r="N24" s="31"/>
      <c r="O24" s="19">
        <f>O12</f>
        <v>9.5</v>
      </c>
      <c r="P24" s="167">
        <v>39630</v>
      </c>
      <c r="Q24" s="227" t="str">
        <f>$Q$12</f>
        <v>НДСОТТТХ -3.3 НДТХ-15.1    ЗГ-ын 2023 оны 60-р тогтоол</v>
      </c>
    </row>
    <row r="25" spans="1:18" x14ac:dyDescent="0.2">
      <c r="A25" s="48">
        <v>18</v>
      </c>
      <c r="B25" s="236">
        <v>32</v>
      </c>
      <c r="C25" s="237" t="s">
        <v>137</v>
      </c>
      <c r="D25" s="196" t="s">
        <v>17</v>
      </c>
      <c r="E25" s="163">
        <v>8.5</v>
      </c>
      <c r="F25" s="163"/>
      <c r="G25" s="163">
        <v>1</v>
      </c>
      <c r="H25" s="197"/>
      <c r="I25" s="163"/>
      <c r="J25" s="163"/>
      <c r="K25" s="197"/>
      <c r="L25" s="197"/>
      <c r="M25" s="198"/>
      <c r="N25" s="197"/>
      <c r="O25" s="157">
        <f>O12</f>
        <v>9.5</v>
      </c>
      <c r="P25" s="167">
        <v>39630</v>
      </c>
      <c r="Q25" s="228"/>
    </row>
    <row r="26" spans="1:18" ht="112.5" x14ac:dyDescent="0.2">
      <c r="A26" s="20">
        <v>19</v>
      </c>
      <c r="B26" s="76">
        <v>34</v>
      </c>
      <c r="C26" s="114" t="s">
        <v>55</v>
      </c>
      <c r="D26" s="9" t="s">
        <v>41</v>
      </c>
      <c r="E26" s="10">
        <v>8.5</v>
      </c>
      <c r="F26" s="10">
        <v>8.5</v>
      </c>
      <c r="G26" s="10">
        <v>1</v>
      </c>
      <c r="H26" s="11">
        <v>0.8</v>
      </c>
      <c r="I26" s="10"/>
      <c r="J26" s="10"/>
      <c r="K26" s="11"/>
      <c r="L26" s="11"/>
      <c r="M26" s="12" t="str">
        <f>$M$8</f>
        <v>0.8-2.8</v>
      </c>
      <c r="N26" s="11"/>
      <c r="O26" s="5" t="s">
        <v>24</v>
      </c>
      <c r="Q26" s="10" t="s">
        <v>56</v>
      </c>
    </row>
    <row r="27" spans="1:18" ht="67.5" x14ac:dyDescent="0.2">
      <c r="A27" s="20">
        <v>20</v>
      </c>
      <c r="B27" s="76">
        <v>37</v>
      </c>
      <c r="C27" s="122" t="s">
        <v>57</v>
      </c>
      <c r="D27" s="9" t="s">
        <v>58</v>
      </c>
      <c r="E27" s="10">
        <v>8.5</v>
      </c>
      <c r="F27" s="10">
        <v>8.5</v>
      </c>
      <c r="G27" s="10">
        <v>1</v>
      </c>
      <c r="H27" s="11">
        <v>0.8</v>
      </c>
      <c r="I27" s="10">
        <v>2</v>
      </c>
      <c r="J27" s="10">
        <v>2</v>
      </c>
      <c r="K27" s="11"/>
      <c r="L27" s="11"/>
      <c r="M27" s="169"/>
      <c r="N27" s="11"/>
      <c r="O27" s="5">
        <v>24.8</v>
      </c>
      <c r="Q27" s="15" t="s">
        <v>59</v>
      </c>
    </row>
    <row r="28" spans="1:18" ht="38.25" x14ac:dyDescent="0.2">
      <c r="A28" s="20">
        <v>21</v>
      </c>
      <c r="B28" s="36">
        <v>38</v>
      </c>
      <c r="C28" s="124" t="s">
        <v>60</v>
      </c>
      <c r="D28" s="155" t="str">
        <f>$D$12</f>
        <v>Хөдөлмөрийн хөлсний доод хэмжээ</v>
      </c>
      <c r="E28" s="30">
        <v>8.5</v>
      </c>
      <c r="F28" s="30"/>
      <c r="G28" s="30">
        <v>1</v>
      </c>
      <c r="H28" s="31"/>
      <c r="I28" s="30"/>
      <c r="J28" s="30"/>
      <c r="K28" s="31"/>
      <c r="L28" s="31"/>
      <c r="M28" s="38" t="str">
        <f t="shared" si="0"/>
        <v>0.8-2.8</v>
      </c>
      <c r="N28" s="31"/>
      <c r="O28" s="25" t="str">
        <f>O26</f>
        <v>19.6-21.6</v>
      </c>
      <c r="Q28" s="15" t="s">
        <v>131</v>
      </c>
    </row>
    <row r="29" spans="1:18" ht="38.25" x14ac:dyDescent="0.2">
      <c r="A29" s="20">
        <v>22</v>
      </c>
      <c r="B29" s="80">
        <v>39</v>
      </c>
      <c r="C29" s="125" t="s">
        <v>62</v>
      </c>
      <c r="D29" s="170" t="str">
        <f>$D$12</f>
        <v>Хөдөлмөрийн хөлсний доод хэмжээ</v>
      </c>
      <c r="E29" s="30">
        <v>8.5</v>
      </c>
      <c r="F29" s="171"/>
      <c r="G29" s="171">
        <v>1</v>
      </c>
      <c r="H29" s="172"/>
      <c r="I29" s="171"/>
      <c r="J29" s="171"/>
      <c r="K29" s="172"/>
      <c r="L29" s="172"/>
      <c r="M29" s="173" t="str">
        <f t="shared" si="0"/>
        <v>0.8-2.8</v>
      </c>
      <c r="N29" s="172"/>
      <c r="O29" s="26" t="str">
        <f>O26</f>
        <v>19.6-21.6</v>
      </c>
      <c r="Q29" s="15" t="s">
        <v>131</v>
      </c>
    </row>
    <row r="30" spans="1:18" ht="45" x14ac:dyDescent="0.2">
      <c r="A30" s="20">
        <v>23</v>
      </c>
      <c r="B30" s="36">
        <v>43</v>
      </c>
      <c r="C30" s="128" t="s">
        <v>63</v>
      </c>
      <c r="D30" s="155" t="str">
        <f>$D$12</f>
        <v>Хөдөлмөрийн хөлсний доод хэмжээ</v>
      </c>
      <c r="E30" s="30">
        <v>11.5</v>
      </c>
      <c r="F30" s="30"/>
      <c r="G30" s="30">
        <v>1</v>
      </c>
      <c r="H30" s="31"/>
      <c r="I30" s="30"/>
      <c r="J30" s="30"/>
      <c r="K30" s="31"/>
      <c r="L30" s="31"/>
      <c r="M30" s="166"/>
      <c r="N30" s="31"/>
      <c r="O30" s="19">
        <v>12.5</v>
      </c>
      <c r="P30" s="156"/>
      <c r="Q30" s="16" t="s">
        <v>132</v>
      </c>
    </row>
    <row r="31" spans="1:18" s="72" customFormat="1" ht="33.75" x14ac:dyDescent="0.2">
      <c r="A31" s="20">
        <v>24</v>
      </c>
      <c r="B31" s="73">
        <v>11</v>
      </c>
      <c r="C31" s="108" t="s">
        <v>65</v>
      </c>
      <c r="D31" s="201" t="str">
        <f>$D$8</f>
        <v>ХХТАО</v>
      </c>
      <c r="E31" s="175"/>
      <c r="F31" s="175"/>
      <c r="G31" s="175"/>
      <c r="H31" s="176"/>
      <c r="I31" s="175">
        <v>2</v>
      </c>
      <c r="J31" s="175">
        <v>2</v>
      </c>
      <c r="K31" s="176"/>
      <c r="L31" s="176"/>
      <c r="M31" s="177"/>
      <c r="N31" s="176"/>
      <c r="O31" s="27">
        <f>SUM(E31:N31)</f>
        <v>4</v>
      </c>
      <c r="P31" s="178">
        <v>39448</v>
      </c>
      <c r="Q31" s="179" t="s">
        <v>134</v>
      </c>
    </row>
    <row r="32" spans="1:18" s="71" customFormat="1" ht="33.75" x14ac:dyDescent="0.2">
      <c r="A32" s="20">
        <v>25</v>
      </c>
      <c r="B32" s="70" t="s">
        <v>67</v>
      </c>
      <c r="C32" s="98" t="s">
        <v>123</v>
      </c>
      <c r="D32" s="170" t="str">
        <f>$D$12</f>
        <v>Хөдөлмөрийн хөлсний доод хэмжээ</v>
      </c>
      <c r="E32" s="30">
        <v>8.5</v>
      </c>
      <c r="F32" s="171"/>
      <c r="G32" s="171">
        <v>1</v>
      </c>
      <c r="H32" s="172"/>
      <c r="I32" s="171"/>
      <c r="J32" s="171"/>
      <c r="K32" s="172"/>
      <c r="L32" s="172"/>
      <c r="M32" s="180"/>
      <c r="N32" s="172"/>
      <c r="O32" s="28">
        <v>9.5</v>
      </c>
      <c r="P32" s="181">
        <v>39448</v>
      </c>
      <c r="Q32" s="182" t="s">
        <v>131</v>
      </c>
    </row>
    <row r="33" spans="1:17" s="72" customFormat="1" ht="22.5" x14ac:dyDescent="0.2">
      <c r="A33" s="20">
        <v>26</v>
      </c>
      <c r="B33" s="36">
        <v>53</v>
      </c>
      <c r="C33" s="29" t="s">
        <v>69</v>
      </c>
      <c r="D33" s="202" t="s">
        <v>17</v>
      </c>
      <c r="E33" s="30"/>
      <c r="F33" s="30"/>
      <c r="G33" s="30"/>
      <c r="H33" s="31"/>
      <c r="I33" s="30">
        <v>2</v>
      </c>
      <c r="J33" s="30">
        <v>2</v>
      </c>
      <c r="K33" s="31"/>
      <c r="L33" s="31"/>
      <c r="M33" s="32"/>
      <c r="N33" s="31"/>
      <c r="O33" s="33" t="s">
        <v>70</v>
      </c>
      <c r="P33" s="17"/>
      <c r="Q33" s="18" t="s">
        <v>71</v>
      </c>
    </row>
    <row r="34" spans="1:17" s="72" customFormat="1" ht="33.75" x14ac:dyDescent="0.2">
      <c r="A34" s="20">
        <v>27</v>
      </c>
      <c r="B34" s="105">
        <v>41</v>
      </c>
      <c r="C34" s="93" t="s">
        <v>72</v>
      </c>
      <c r="D34" s="155" t="str">
        <f t="shared" ref="D34:D35" si="4">$D$32</f>
        <v>Хөдөлмөрийн хөлсний доод хэмжээ</v>
      </c>
      <c r="E34" s="30"/>
      <c r="F34" s="30"/>
      <c r="G34" s="30"/>
      <c r="H34" s="31"/>
      <c r="I34" s="30">
        <v>2</v>
      </c>
      <c r="J34" s="30"/>
      <c r="K34" s="31"/>
      <c r="L34" s="31"/>
      <c r="M34" s="166"/>
      <c r="N34" s="31"/>
      <c r="O34" s="19">
        <v>2</v>
      </c>
      <c r="P34" s="184"/>
      <c r="Q34" s="185" t="s">
        <v>73</v>
      </c>
    </row>
    <row r="35" spans="1:17" s="72" customFormat="1" ht="33.75" x14ac:dyDescent="0.2">
      <c r="A35" s="20">
        <v>28</v>
      </c>
      <c r="B35" s="105">
        <v>42</v>
      </c>
      <c r="C35" s="93" t="s">
        <v>74</v>
      </c>
      <c r="D35" s="155" t="str">
        <f t="shared" si="4"/>
        <v>Хөдөлмөрийн хөлсний доод хэмжээ</v>
      </c>
      <c r="E35" s="30"/>
      <c r="F35" s="30"/>
      <c r="G35" s="30"/>
      <c r="H35" s="31"/>
      <c r="I35" s="30">
        <v>2</v>
      </c>
      <c r="J35" s="30"/>
      <c r="K35" s="31"/>
      <c r="L35" s="31"/>
      <c r="M35" s="166"/>
      <c r="N35" s="31"/>
      <c r="O35" s="19">
        <v>2</v>
      </c>
      <c r="P35" s="184"/>
      <c r="Q35" s="185" t="str">
        <f>$Q$34</f>
        <v>ЦАХТТТХ-24, ЭМДТХ-8.1.1, 8.1.2</v>
      </c>
    </row>
    <row r="36" spans="1:17" s="72" customFormat="1" ht="33.75" x14ac:dyDescent="0.2">
      <c r="A36" s="20">
        <v>29</v>
      </c>
      <c r="B36" s="129">
        <v>51</v>
      </c>
      <c r="C36" s="130" t="s">
        <v>75</v>
      </c>
      <c r="D36" s="186" t="str">
        <f>$D$35</f>
        <v>Хөдөлмөрийн хөлсний доод хэмжээ</v>
      </c>
      <c r="E36" s="187">
        <f t="shared" ref="E36:K36" si="5">E18</f>
        <v>8.5</v>
      </c>
      <c r="F36" s="187"/>
      <c r="G36" s="187">
        <f t="shared" si="5"/>
        <v>1</v>
      </c>
      <c r="H36" s="187"/>
      <c r="I36" s="187">
        <f t="shared" si="5"/>
        <v>2</v>
      </c>
      <c r="J36" s="187"/>
      <c r="K36" s="187">
        <f t="shared" si="5"/>
        <v>0.2</v>
      </c>
      <c r="L36" s="187"/>
      <c r="M36" s="188">
        <v>0.8</v>
      </c>
      <c r="N36" s="187"/>
      <c r="O36" s="34">
        <v>13.5</v>
      </c>
      <c r="P36" s="189"/>
      <c r="Q36" s="190" t="s">
        <v>76</v>
      </c>
    </row>
    <row r="37" spans="1:17" s="72" customFormat="1" ht="14.25" x14ac:dyDescent="0.2">
      <c r="A37" s="20">
        <v>30</v>
      </c>
      <c r="B37" s="105">
        <v>9</v>
      </c>
      <c r="C37" s="93" t="s">
        <v>88</v>
      </c>
      <c r="D37" s="155" t="s">
        <v>17</v>
      </c>
      <c r="E37" s="30"/>
      <c r="F37" s="30">
        <v>11.5</v>
      </c>
      <c r="G37" s="30"/>
      <c r="H37" s="30">
        <v>1</v>
      </c>
      <c r="I37" s="30"/>
      <c r="J37" s="30"/>
      <c r="K37" s="30"/>
      <c r="L37" s="30"/>
      <c r="M37" s="191">
        <v>1</v>
      </c>
      <c r="N37" s="30"/>
      <c r="O37" s="19">
        <v>13.5</v>
      </c>
      <c r="P37" s="184"/>
      <c r="Q37" s="22" t="s">
        <v>90</v>
      </c>
    </row>
    <row r="38" spans="1:17" s="72" customFormat="1" ht="33.75" x14ac:dyDescent="0.2">
      <c r="A38" s="20">
        <v>31</v>
      </c>
      <c r="B38" s="92">
        <v>26</v>
      </c>
      <c r="C38" s="93" t="s">
        <v>77</v>
      </c>
      <c r="D38" s="202" t="s">
        <v>17</v>
      </c>
      <c r="E38" s="30"/>
      <c r="F38" s="30">
        <v>11.5</v>
      </c>
      <c r="G38" s="30"/>
      <c r="H38" s="30"/>
      <c r="I38" s="30"/>
      <c r="J38" s="30"/>
      <c r="K38" s="31"/>
      <c r="L38" s="31"/>
      <c r="M38" s="78"/>
      <c r="N38" s="191"/>
      <c r="O38" s="19">
        <v>11.5</v>
      </c>
      <c r="P38" s="192">
        <v>39630</v>
      </c>
      <c r="Q38" s="22" t="s">
        <v>78</v>
      </c>
    </row>
    <row r="39" spans="1:17" s="72" customFormat="1" ht="33.75" x14ac:dyDescent="0.2">
      <c r="A39" s="20">
        <v>32</v>
      </c>
      <c r="B39" s="92">
        <v>52</v>
      </c>
      <c r="C39" s="93" t="s">
        <v>87</v>
      </c>
      <c r="D39" s="203" t="s">
        <v>89</v>
      </c>
      <c r="E39" s="30"/>
      <c r="F39" s="30">
        <v>11.5</v>
      </c>
      <c r="G39" s="30"/>
      <c r="H39" s="30">
        <v>1</v>
      </c>
      <c r="I39" s="30"/>
      <c r="J39" s="30"/>
      <c r="K39" s="31"/>
      <c r="L39" s="31"/>
      <c r="M39" s="19">
        <v>1</v>
      </c>
      <c r="N39" s="191"/>
      <c r="O39" s="19">
        <v>13.5</v>
      </c>
      <c r="P39" s="192"/>
      <c r="Q39" s="22" t="s">
        <v>118</v>
      </c>
    </row>
    <row r="40" spans="1:17" s="81" customFormat="1" ht="33.75" x14ac:dyDescent="0.2">
      <c r="A40" s="20">
        <v>33</v>
      </c>
      <c r="B40" s="105">
        <v>61</v>
      </c>
      <c r="C40" s="93" t="s">
        <v>79</v>
      </c>
      <c r="D40" s="155" t="s">
        <v>80</v>
      </c>
      <c r="E40" s="31"/>
      <c r="F40" s="31"/>
      <c r="G40" s="31"/>
      <c r="H40" s="31"/>
      <c r="I40" s="30">
        <v>2</v>
      </c>
      <c r="J40" s="30">
        <v>2</v>
      </c>
      <c r="K40" s="31"/>
      <c r="L40" s="31"/>
      <c r="M40" s="31"/>
      <c r="N40" s="31"/>
      <c r="O40" s="30">
        <v>4</v>
      </c>
      <c r="P40" s="31"/>
      <c r="Q40" s="18" t="s">
        <v>81</v>
      </c>
    </row>
    <row r="41" spans="1:17" s="82" customFormat="1" ht="33.75" x14ac:dyDescent="0.2">
      <c r="A41" s="20">
        <v>34</v>
      </c>
      <c r="B41" s="105">
        <v>62</v>
      </c>
      <c r="C41" s="93" t="s">
        <v>82</v>
      </c>
      <c r="D41" s="170" t="str">
        <f>$D$12</f>
        <v>Хөдөлмөрийн хөлсний доод хэмжээ</v>
      </c>
      <c r="E41" s="184"/>
      <c r="F41" s="30">
        <v>10</v>
      </c>
      <c r="G41" s="31"/>
      <c r="H41" s="31"/>
      <c r="I41" s="31"/>
      <c r="J41" s="31"/>
      <c r="K41" s="31"/>
      <c r="L41" s="31"/>
      <c r="M41" s="166"/>
      <c r="N41" s="31"/>
      <c r="O41" s="19">
        <v>10</v>
      </c>
      <c r="P41" s="11"/>
      <c r="Q41" s="11" t="s">
        <v>83</v>
      </c>
    </row>
    <row r="42" spans="1:17" s="82" customFormat="1" ht="25.5" x14ac:dyDescent="0.2">
      <c r="A42" s="20">
        <v>35</v>
      </c>
      <c r="B42" s="105">
        <v>63</v>
      </c>
      <c r="C42" s="93" t="s">
        <v>84</v>
      </c>
      <c r="D42" s="25" t="s">
        <v>85</v>
      </c>
      <c r="E42" s="184"/>
      <c r="F42" s="30">
        <v>10</v>
      </c>
      <c r="G42" s="31"/>
      <c r="H42" s="31"/>
      <c r="I42" s="31"/>
      <c r="J42" s="31"/>
      <c r="K42" s="31"/>
      <c r="L42" s="31"/>
      <c r="M42" s="166"/>
      <c r="N42" s="31"/>
      <c r="O42" s="19">
        <v>10</v>
      </c>
      <c r="P42" s="11"/>
      <c r="Q42" s="11" t="s">
        <v>86</v>
      </c>
    </row>
    <row r="43" spans="1:17" s="82" customFormat="1" ht="51" x14ac:dyDescent="0.2">
      <c r="A43" s="20">
        <v>36</v>
      </c>
      <c r="B43" s="105">
        <v>64</v>
      </c>
      <c r="C43" s="93" t="s">
        <v>93</v>
      </c>
      <c r="D43" s="155" t="str">
        <f>$D$35</f>
        <v>Хөдөлмөрийн хөлсний доод хэмжээ</v>
      </c>
      <c r="E43" s="81"/>
      <c r="F43" s="193">
        <v>5.75</v>
      </c>
      <c r="G43" s="30"/>
      <c r="H43" s="30">
        <v>0.5</v>
      </c>
      <c r="I43" s="30"/>
      <c r="J43" s="30"/>
      <c r="K43" s="31"/>
      <c r="L43" s="31"/>
      <c r="M43" s="78"/>
      <c r="N43" s="191"/>
      <c r="O43" s="35">
        <v>6.25</v>
      </c>
      <c r="P43" s="194"/>
      <c r="Q43" s="22" t="s">
        <v>99</v>
      </c>
    </row>
    <row r="44" spans="1:17" s="82" customFormat="1" ht="38.25" x14ac:dyDescent="0.2">
      <c r="A44" s="20">
        <v>37</v>
      </c>
      <c r="B44" s="105">
        <v>65</v>
      </c>
      <c r="C44" s="93" t="s">
        <v>94</v>
      </c>
      <c r="D44" s="155" t="str">
        <f>$D$35</f>
        <v>Хөдөлмөрийн хөлсний доод хэмжээ</v>
      </c>
      <c r="E44" s="184"/>
      <c r="F44" s="193">
        <v>5.75</v>
      </c>
      <c r="G44" s="30"/>
      <c r="H44" s="30">
        <v>0.5</v>
      </c>
      <c r="I44" s="30"/>
      <c r="J44" s="30"/>
      <c r="K44" s="31"/>
      <c r="L44" s="31"/>
      <c r="M44" s="78"/>
      <c r="N44" s="191"/>
      <c r="O44" s="35">
        <v>6.25</v>
      </c>
      <c r="P44" s="194"/>
      <c r="Q44" s="22" t="s">
        <v>98</v>
      </c>
    </row>
    <row r="45" spans="1:17" s="82" customFormat="1" ht="38.25" x14ac:dyDescent="0.2">
      <c r="A45" s="20">
        <v>38</v>
      </c>
      <c r="B45" s="105">
        <v>66</v>
      </c>
      <c r="C45" s="93" t="s">
        <v>95</v>
      </c>
      <c r="D45" s="155" t="str">
        <f>$D$35</f>
        <v>Хөдөлмөрийн хөлсний доод хэмжээ</v>
      </c>
      <c r="E45" s="174">
        <v>8.5</v>
      </c>
      <c r="F45" s="30"/>
      <c r="G45" s="31"/>
      <c r="H45" s="31"/>
      <c r="I45" s="31"/>
      <c r="J45" s="31"/>
      <c r="K45" s="31"/>
      <c r="L45" s="31"/>
      <c r="M45" s="166"/>
      <c r="N45" s="31"/>
      <c r="O45" s="19">
        <v>8.5</v>
      </c>
      <c r="P45" s="194"/>
      <c r="Q45" s="22" t="s">
        <v>100</v>
      </c>
    </row>
    <row r="46" spans="1:17" s="82" customFormat="1" ht="45" x14ac:dyDescent="0.2">
      <c r="A46" s="20">
        <v>39</v>
      </c>
      <c r="B46" s="105">
        <v>67</v>
      </c>
      <c r="C46" s="93" t="s">
        <v>96</v>
      </c>
      <c r="D46" s="203" t="s">
        <v>97</v>
      </c>
      <c r="E46" s="183">
        <v>8.5</v>
      </c>
      <c r="F46" s="19"/>
      <c r="G46" s="19">
        <v>1</v>
      </c>
      <c r="H46" s="25"/>
      <c r="I46" s="25"/>
      <c r="J46" s="25"/>
      <c r="K46" s="25"/>
      <c r="L46" s="25"/>
      <c r="M46" s="25"/>
      <c r="N46" s="25"/>
      <c r="O46" s="28">
        <v>9.5</v>
      </c>
      <c r="P46" s="195"/>
      <c r="Q46" s="182" t="s">
        <v>101</v>
      </c>
    </row>
    <row r="47" spans="1:17" ht="25.5" x14ac:dyDescent="0.2">
      <c r="A47" s="20">
        <v>40</v>
      </c>
      <c r="B47" s="36">
        <v>68</v>
      </c>
      <c r="C47" s="37" t="s">
        <v>91</v>
      </c>
      <c r="D47" s="25" t="s">
        <v>17</v>
      </c>
      <c r="E47" s="30">
        <v>8.5</v>
      </c>
      <c r="F47" s="30">
        <v>8.5</v>
      </c>
      <c r="G47" s="30">
        <v>1</v>
      </c>
      <c r="H47" s="31">
        <v>0.8</v>
      </c>
      <c r="I47" s="30">
        <v>2</v>
      </c>
      <c r="J47" s="30">
        <v>2</v>
      </c>
      <c r="K47" s="31">
        <v>0.2</v>
      </c>
      <c r="L47" s="31">
        <v>0.2</v>
      </c>
      <c r="M47" s="38" t="str">
        <f t="shared" ref="M47" si="6">$M$8</f>
        <v>0.8-2.8</v>
      </c>
      <c r="N47" s="39"/>
      <c r="O47" s="40" t="s">
        <v>19</v>
      </c>
      <c r="P47" s="21">
        <v>39448</v>
      </c>
      <c r="Q47" s="22" t="s">
        <v>92</v>
      </c>
    </row>
    <row r="48" spans="1:17" ht="38.25" x14ac:dyDescent="0.2">
      <c r="A48" s="20">
        <v>41</v>
      </c>
      <c r="B48" s="36">
        <v>69</v>
      </c>
      <c r="C48" s="37" t="s">
        <v>121</v>
      </c>
      <c r="D48" s="25" t="s">
        <v>17</v>
      </c>
      <c r="E48" s="75" t="s">
        <v>104</v>
      </c>
      <c r="F48" s="75" t="s">
        <v>104</v>
      </c>
      <c r="G48" s="75" t="s">
        <v>104</v>
      </c>
      <c r="H48" s="75" t="s">
        <v>104</v>
      </c>
      <c r="I48" s="75" t="s">
        <v>104</v>
      </c>
      <c r="J48" s="75" t="s">
        <v>104</v>
      </c>
      <c r="K48" s="75" t="s">
        <v>104</v>
      </c>
      <c r="L48" s="75" t="s">
        <v>104</v>
      </c>
      <c r="M48" s="83" t="s">
        <v>104</v>
      </c>
      <c r="N48" s="75" t="s">
        <v>104</v>
      </c>
      <c r="O48" s="66" t="s">
        <v>104</v>
      </c>
      <c r="P48" s="156"/>
      <c r="Q48" s="22" t="s">
        <v>105</v>
      </c>
    </row>
    <row r="49" spans="1:17" ht="33.75" customHeight="1" x14ac:dyDescent="0.2">
      <c r="A49" s="20">
        <v>42</v>
      </c>
      <c r="B49" s="65">
        <v>70</v>
      </c>
      <c r="C49" s="149" t="s">
        <v>120</v>
      </c>
      <c r="D49" s="26" t="s">
        <v>17</v>
      </c>
      <c r="E49" s="150">
        <v>8.5</v>
      </c>
      <c r="F49" s="150">
        <v>8.5</v>
      </c>
      <c r="G49" s="150">
        <v>1</v>
      </c>
      <c r="H49" s="151">
        <v>0.8</v>
      </c>
      <c r="I49" s="150"/>
      <c r="J49" s="150"/>
      <c r="K49" s="151"/>
      <c r="L49" s="151"/>
      <c r="M49" s="152" t="str">
        <f t="shared" ref="M49" si="7">$M$8</f>
        <v>0.8-2.8</v>
      </c>
      <c r="N49" s="152"/>
      <c r="O49" s="151" t="s">
        <v>24</v>
      </c>
      <c r="P49" s="153">
        <v>39630</v>
      </c>
      <c r="Q49" s="154" t="s">
        <v>117</v>
      </c>
    </row>
    <row r="50" spans="1:17" ht="33.75" x14ac:dyDescent="0.2">
      <c r="A50" s="20">
        <v>43</v>
      </c>
      <c r="B50" s="76">
        <v>71</v>
      </c>
      <c r="C50" s="8" t="s">
        <v>122</v>
      </c>
      <c r="D50" s="155" t="str">
        <f>$D$35</f>
        <v>Хөдөлмөрийн хөлсний доод хэмжээ</v>
      </c>
      <c r="E50" s="75" t="s">
        <v>104</v>
      </c>
      <c r="F50" s="75" t="s">
        <v>104</v>
      </c>
      <c r="G50" s="75" t="s">
        <v>104</v>
      </c>
      <c r="H50" s="75" t="s">
        <v>104</v>
      </c>
      <c r="I50" s="30">
        <v>2</v>
      </c>
      <c r="J50" s="75" t="s">
        <v>104</v>
      </c>
      <c r="K50" s="75" t="s">
        <v>104</v>
      </c>
      <c r="L50" s="75" t="s">
        <v>104</v>
      </c>
      <c r="M50" s="83" t="s">
        <v>104</v>
      </c>
      <c r="N50" s="75" t="s">
        <v>104</v>
      </c>
      <c r="O50" s="96">
        <v>2</v>
      </c>
      <c r="P50" s="156"/>
      <c r="Q50" s="16" t="s">
        <v>119</v>
      </c>
    </row>
    <row r="51" spans="1:17" ht="45.75" customHeight="1" x14ac:dyDescent="0.2">
      <c r="A51" s="20">
        <v>44</v>
      </c>
      <c r="B51" s="50">
        <v>72</v>
      </c>
      <c r="C51" s="158" t="s">
        <v>128</v>
      </c>
      <c r="D51" s="196" t="s">
        <v>17</v>
      </c>
      <c r="E51" s="163">
        <v>8.5</v>
      </c>
      <c r="F51" s="163"/>
      <c r="G51" s="163">
        <v>1</v>
      </c>
      <c r="H51" s="197"/>
      <c r="I51" s="163"/>
      <c r="J51" s="163"/>
      <c r="K51" s="197"/>
      <c r="L51" s="197"/>
      <c r="M51" s="198"/>
      <c r="N51" s="197"/>
      <c r="O51" s="157">
        <v>9.5</v>
      </c>
      <c r="P51" s="48"/>
      <c r="Q51" s="199" t="s">
        <v>133</v>
      </c>
    </row>
    <row r="52" spans="1:17" ht="42.75" customHeight="1" x14ac:dyDescent="0.2">
      <c r="A52" s="20">
        <v>45</v>
      </c>
      <c r="B52" s="49">
        <v>73</v>
      </c>
      <c r="C52" s="47" t="s">
        <v>130</v>
      </c>
      <c r="D52" s="164" t="s">
        <v>126</v>
      </c>
      <c r="E52" s="54">
        <v>8.5</v>
      </c>
      <c r="F52" s="54"/>
      <c r="G52" s="54">
        <v>1</v>
      </c>
      <c r="H52" s="159"/>
      <c r="I52" s="54">
        <v>2</v>
      </c>
      <c r="J52" s="54"/>
      <c r="K52" s="159">
        <v>0.2</v>
      </c>
      <c r="L52" s="159"/>
      <c r="M52" s="160" t="s">
        <v>18</v>
      </c>
      <c r="N52" s="159"/>
      <c r="O52" s="161" t="str">
        <f>$O$14</f>
        <v>12.5-14.5</v>
      </c>
      <c r="P52" s="162">
        <v>39630</v>
      </c>
      <c r="Q52" s="163" t="s">
        <v>127</v>
      </c>
    </row>
  </sheetData>
  <mergeCells count="17">
    <mergeCell ref="Q24:Q25"/>
    <mergeCell ref="E6:F6"/>
    <mergeCell ref="G6:H6"/>
    <mergeCell ref="I6:J6"/>
    <mergeCell ref="K6:L6"/>
    <mergeCell ref="M6:N6"/>
    <mergeCell ref="Q12:Q15"/>
    <mergeCell ref="M1:Q2"/>
    <mergeCell ref="B3:O3"/>
    <mergeCell ref="A5:A7"/>
    <mergeCell ref="B5:C5"/>
    <mergeCell ref="D5:D7"/>
    <mergeCell ref="E5:N5"/>
    <mergeCell ref="O5:O7"/>
    <mergeCell ref="Q5:Q7"/>
    <mergeCell ref="B6:B7"/>
    <mergeCell ref="C6:C7"/>
  </mergeCells>
  <phoneticPr fontId="8" type="noConversion"/>
  <pageMargins left="0.7" right="0.7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C63CC-E52B-407C-9683-B56058774823}">
  <dimension ref="A1:K11"/>
  <sheetViews>
    <sheetView workbookViewId="0">
      <selection activeCell="G23" sqref="G23"/>
    </sheetView>
  </sheetViews>
  <sheetFormatPr defaultRowHeight="15" x14ac:dyDescent="0.2"/>
  <cols>
    <col min="1" max="1" width="9.140625" style="43"/>
    <col min="2" max="2" width="11.7109375" style="43" customWidth="1"/>
    <col min="3" max="3" width="8.140625" style="43" customWidth="1"/>
    <col min="4" max="4" width="12" style="43" customWidth="1"/>
    <col min="5" max="5" width="11.85546875" style="43" customWidth="1"/>
    <col min="6" max="6" width="12" style="43" customWidth="1"/>
    <col min="7" max="7" width="11.85546875" style="43" customWidth="1"/>
    <col min="8" max="8" width="12.5703125" style="43" customWidth="1"/>
    <col min="9" max="9" width="11.85546875" style="43" customWidth="1"/>
    <col min="10" max="10" width="12.28515625" style="43" customWidth="1"/>
    <col min="11" max="16384" width="9.140625" style="43"/>
  </cols>
  <sheetData>
    <row r="1" spans="1:11" x14ac:dyDescent="0.2">
      <c r="B1" s="43" t="s">
        <v>116</v>
      </c>
    </row>
    <row r="3" spans="1:11" ht="65.25" customHeight="1" x14ac:dyDescent="0.2">
      <c r="A3" s="42"/>
      <c r="B3" s="41" t="s">
        <v>107</v>
      </c>
      <c r="C3" s="41" t="s">
        <v>106</v>
      </c>
      <c r="D3" s="41" t="s">
        <v>108</v>
      </c>
      <c r="E3" s="41" t="s">
        <v>109</v>
      </c>
      <c r="F3" s="41" t="s">
        <v>110</v>
      </c>
      <c r="G3" s="41" t="s">
        <v>111</v>
      </c>
      <c r="H3" s="41" t="s">
        <v>112</v>
      </c>
      <c r="I3" s="41" t="s">
        <v>113</v>
      </c>
      <c r="J3" s="41" t="s">
        <v>114</v>
      </c>
    </row>
    <row r="4" spans="1:11" x14ac:dyDescent="0.2">
      <c r="A4" s="44">
        <v>2016</v>
      </c>
      <c r="B4" s="44">
        <v>292</v>
      </c>
      <c r="C4" s="44">
        <v>369</v>
      </c>
      <c r="D4" s="44">
        <v>54.4</v>
      </c>
      <c r="E4" s="44">
        <v>54.4</v>
      </c>
      <c r="F4" s="44">
        <v>54.4</v>
      </c>
      <c r="G4" s="44">
        <v>54.4</v>
      </c>
      <c r="H4" s="44">
        <v>54.4</v>
      </c>
      <c r="I4" s="44">
        <v>54.4</v>
      </c>
      <c r="J4" s="44">
        <v>54.4</v>
      </c>
    </row>
    <row r="5" spans="1:11" x14ac:dyDescent="0.2">
      <c r="A5" s="44">
        <v>2017</v>
      </c>
      <c r="B5" s="44"/>
      <c r="C5" s="44">
        <v>369</v>
      </c>
      <c r="D5" s="44">
        <v>0</v>
      </c>
      <c r="E5" s="44">
        <v>54.4</v>
      </c>
      <c r="F5" s="44">
        <v>54.4</v>
      </c>
      <c r="G5" s="44">
        <v>54.4</v>
      </c>
      <c r="H5" s="44">
        <v>54.4</v>
      </c>
      <c r="I5" s="44">
        <v>54.4</v>
      </c>
      <c r="J5" s="44">
        <v>54.4</v>
      </c>
    </row>
    <row r="6" spans="1:11" x14ac:dyDescent="0.2">
      <c r="A6" s="44">
        <v>2018</v>
      </c>
      <c r="B6" s="44">
        <v>16</v>
      </c>
      <c r="C6" s="44">
        <v>393.5</v>
      </c>
      <c r="D6" s="44">
        <v>0</v>
      </c>
      <c r="E6" s="44">
        <v>0</v>
      </c>
      <c r="F6" s="44">
        <v>119.5</v>
      </c>
      <c r="G6" s="44">
        <v>119.5</v>
      </c>
      <c r="H6" s="44">
        <v>119.5</v>
      </c>
      <c r="I6" s="44">
        <v>119.5</v>
      </c>
      <c r="J6" s="44">
        <v>119.5</v>
      </c>
    </row>
    <row r="7" spans="1:11" x14ac:dyDescent="0.2">
      <c r="A7" s="44">
        <v>2019</v>
      </c>
      <c r="B7" s="44">
        <v>26</v>
      </c>
      <c r="C7" s="44">
        <v>410.9</v>
      </c>
      <c r="D7" s="44">
        <v>0</v>
      </c>
      <c r="E7" s="44">
        <v>0</v>
      </c>
      <c r="F7" s="44">
        <v>0</v>
      </c>
      <c r="G7" s="44">
        <v>119.5</v>
      </c>
      <c r="H7" s="44">
        <v>119.5</v>
      </c>
      <c r="I7" s="44">
        <v>119.5</v>
      </c>
      <c r="J7" s="44">
        <v>119.5</v>
      </c>
    </row>
    <row r="8" spans="1:11" x14ac:dyDescent="0.2">
      <c r="A8" s="44">
        <v>2020</v>
      </c>
      <c r="B8" s="44">
        <v>24</v>
      </c>
      <c r="C8" s="44">
        <v>423.9</v>
      </c>
      <c r="D8" s="44">
        <v>0</v>
      </c>
      <c r="E8" s="44">
        <v>0</v>
      </c>
      <c r="F8" s="44">
        <v>0</v>
      </c>
      <c r="G8" s="44">
        <v>0</v>
      </c>
      <c r="H8" s="44">
        <v>150.6</v>
      </c>
      <c r="I8" s="44">
        <v>150.6</v>
      </c>
      <c r="J8" s="44">
        <v>150.6</v>
      </c>
    </row>
    <row r="9" spans="1:11" x14ac:dyDescent="0.2">
      <c r="A9" s="44">
        <v>2021</v>
      </c>
      <c r="B9" s="44"/>
      <c r="C9" s="44">
        <v>423.9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150.6</v>
      </c>
      <c r="J9" s="44">
        <v>150.6</v>
      </c>
    </row>
    <row r="10" spans="1:11" x14ac:dyDescent="0.2">
      <c r="A10" s="44">
        <v>2022</v>
      </c>
      <c r="B10" s="44">
        <v>63</v>
      </c>
      <c r="C10" s="44">
        <v>469.2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637.4</v>
      </c>
    </row>
    <row r="11" spans="1:11" s="46" customFormat="1" ht="15.75" x14ac:dyDescent="0.25">
      <c r="A11" s="231" t="s">
        <v>115</v>
      </c>
      <c r="B11" s="232"/>
      <c r="C11" s="233"/>
      <c r="D11" s="45">
        <f t="shared" ref="D11:J11" si="0">SUM(D4:D10)</f>
        <v>54.4</v>
      </c>
      <c r="E11" s="45">
        <f t="shared" si="0"/>
        <v>108.8</v>
      </c>
      <c r="F11" s="45">
        <f t="shared" si="0"/>
        <v>228.3</v>
      </c>
      <c r="G11" s="45">
        <f t="shared" si="0"/>
        <v>347.8</v>
      </c>
      <c r="H11" s="45">
        <f t="shared" si="0"/>
        <v>498.4</v>
      </c>
      <c r="I11" s="45">
        <f t="shared" si="0"/>
        <v>649</v>
      </c>
      <c r="J11" s="45">
        <f t="shared" si="0"/>
        <v>1286.4000000000001</v>
      </c>
      <c r="K11" s="46">
        <f>SUM(D11:J11)</f>
        <v>3173.1</v>
      </c>
    </row>
  </sheetData>
  <mergeCells count="1">
    <mergeCell ref="A11:C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E7D25-AAFC-462B-9F16-5AB230523304}">
  <dimension ref="A1:Q49"/>
  <sheetViews>
    <sheetView workbookViewId="0">
      <selection activeCell="D9" sqref="D9"/>
    </sheetView>
  </sheetViews>
  <sheetFormatPr defaultRowHeight="12.75" x14ac:dyDescent="0.2"/>
  <cols>
    <col min="1" max="1" width="4" style="1" customWidth="1"/>
    <col min="2" max="2" width="7.42578125" style="58" customWidth="1"/>
    <col min="3" max="3" width="41.7109375" style="1" customWidth="1"/>
    <col min="4" max="4" width="22.28515625" style="58" customWidth="1"/>
    <col min="5" max="5" width="4.85546875" style="1" customWidth="1"/>
    <col min="6" max="6" width="4.7109375" style="1" customWidth="1"/>
    <col min="7" max="11" width="4" style="1" customWidth="1"/>
    <col min="12" max="12" width="5.42578125" style="1" customWidth="1"/>
    <col min="13" max="13" width="5.42578125" style="67" customWidth="1"/>
    <col min="14" max="14" width="4" style="1" customWidth="1"/>
    <col min="15" max="15" width="7.5703125" style="57" bestFit="1" customWidth="1"/>
    <col min="16" max="16" width="22.140625" style="1" customWidth="1"/>
    <col min="17" max="16384" width="9.140625" style="1"/>
  </cols>
  <sheetData>
    <row r="1" spans="1:16" x14ac:dyDescent="0.2">
      <c r="M1" s="215" t="s">
        <v>103</v>
      </c>
      <c r="N1" s="215"/>
      <c r="O1" s="215"/>
      <c r="P1" s="215"/>
    </row>
    <row r="2" spans="1:16" x14ac:dyDescent="0.2">
      <c r="M2" s="215"/>
      <c r="N2" s="215"/>
      <c r="O2" s="215"/>
      <c r="P2" s="215"/>
    </row>
    <row r="3" spans="1:16" x14ac:dyDescent="0.2">
      <c r="B3" s="216" t="s">
        <v>102</v>
      </c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5" spans="1:16" s="68" customFormat="1" x14ac:dyDescent="0.2">
      <c r="A5" s="218" t="s">
        <v>0</v>
      </c>
      <c r="B5" s="221" t="s">
        <v>1</v>
      </c>
      <c r="C5" s="221"/>
      <c r="D5" s="222" t="s">
        <v>2</v>
      </c>
      <c r="E5" s="225" t="s">
        <v>3</v>
      </c>
      <c r="F5" s="225"/>
      <c r="G5" s="225"/>
      <c r="H5" s="225"/>
      <c r="I5" s="225"/>
      <c r="J5" s="225"/>
      <c r="K5" s="225"/>
      <c r="L5" s="225"/>
      <c r="M5" s="225"/>
      <c r="N5" s="225"/>
      <c r="O5" s="222" t="s">
        <v>4</v>
      </c>
      <c r="P5" s="222" t="s">
        <v>5</v>
      </c>
    </row>
    <row r="6" spans="1:16" s="68" customFormat="1" x14ac:dyDescent="0.2">
      <c r="A6" s="219"/>
      <c r="B6" s="221" t="s">
        <v>6</v>
      </c>
      <c r="C6" s="221" t="s">
        <v>7</v>
      </c>
      <c r="D6" s="223"/>
      <c r="E6" s="225" t="s">
        <v>8</v>
      </c>
      <c r="F6" s="225"/>
      <c r="G6" s="225" t="s">
        <v>9</v>
      </c>
      <c r="H6" s="225"/>
      <c r="I6" s="225" t="s">
        <v>10</v>
      </c>
      <c r="J6" s="225"/>
      <c r="K6" s="225" t="s">
        <v>11</v>
      </c>
      <c r="L6" s="225"/>
      <c r="M6" s="225" t="s">
        <v>12</v>
      </c>
      <c r="N6" s="225"/>
      <c r="O6" s="223"/>
      <c r="P6" s="223"/>
    </row>
    <row r="7" spans="1:16" s="69" customFormat="1" ht="59.25" x14ac:dyDescent="0.25">
      <c r="A7" s="220"/>
      <c r="B7" s="221"/>
      <c r="C7" s="221"/>
      <c r="D7" s="224"/>
      <c r="E7" s="2" t="s">
        <v>13</v>
      </c>
      <c r="F7" s="2" t="s">
        <v>14</v>
      </c>
      <c r="G7" s="2" t="str">
        <f>$E$7</f>
        <v>ажил олгогч</v>
      </c>
      <c r="H7" s="2" t="str">
        <f>$F$7</f>
        <v>даатгуулагч</v>
      </c>
      <c r="I7" s="2" t="str">
        <f>$E$7</f>
        <v>ажил олгогч</v>
      </c>
      <c r="J7" s="2" t="str">
        <f>$F$7</f>
        <v>даатгуулагч</v>
      </c>
      <c r="K7" s="2" t="str">
        <f>$E$7</f>
        <v>ажил олгогч</v>
      </c>
      <c r="L7" s="2" t="str">
        <f>$F$7</f>
        <v>даатгуулагч</v>
      </c>
      <c r="M7" s="3" t="str">
        <f>$E$7</f>
        <v>ажил олгогч</v>
      </c>
      <c r="N7" s="2" t="str">
        <f>$F$7</f>
        <v>даатгуулагч</v>
      </c>
      <c r="O7" s="223"/>
      <c r="P7" s="224"/>
    </row>
    <row r="8" spans="1:16" x14ac:dyDescent="0.2">
      <c r="A8" s="20">
        <v>1</v>
      </c>
      <c r="B8" s="84" t="s">
        <v>15</v>
      </c>
      <c r="C8" s="85" t="s">
        <v>16</v>
      </c>
      <c r="D8" s="86" t="s">
        <v>17</v>
      </c>
      <c r="E8" s="87">
        <v>8.5</v>
      </c>
      <c r="F8" s="87">
        <v>8.5</v>
      </c>
      <c r="G8" s="87">
        <v>1</v>
      </c>
      <c r="H8" s="20">
        <v>0.8</v>
      </c>
      <c r="I8" s="87">
        <v>2</v>
      </c>
      <c r="J8" s="87">
        <v>2</v>
      </c>
      <c r="K8" s="20">
        <v>0.2</v>
      </c>
      <c r="L8" s="20">
        <v>0.2</v>
      </c>
      <c r="M8" s="88" t="s">
        <v>18</v>
      </c>
      <c r="N8" s="89"/>
      <c r="O8" s="90" t="s">
        <v>19</v>
      </c>
      <c r="P8" s="91" t="s">
        <v>20</v>
      </c>
    </row>
    <row r="9" spans="1:16" ht="51" x14ac:dyDescent="0.2">
      <c r="A9" s="20">
        <v>2</v>
      </c>
      <c r="B9" s="92" t="s">
        <v>28</v>
      </c>
      <c r="C9" s="93" t="s">
        <v>29</v>
      </c>
      <c r="D9" s="94" t="str">
        <f>$D$15</f>
        <v>Хөдөлмөрийн хөлсний доод хэмжээ</v>
      </c>
      <c r="E9" s="95">
        <v>8.5</v>
      </c>
      <c r="F9" s="95"/>
      <c r="G9" s="95">
        <v>1</v>
      </c>
      <c r="H9" s="75"/>
      <c r="I9" s="95"/>
      <c r="J9" s="95"/>
      <c r="K9" s="75"/>
      <c r="L9" s="75"/>
      <c r="M9" s="83"/>
      <c r="N9" s="75"/>
      <c r="O9" s="96">
        <f>SUM(E9:N9)</f>
        <v>9.5</v>
      </c>
      <c r="P9" s="97" t="s">
        <v>125</v>
      </c>
    </row>
    <row r="10" spans="1:16" s="71" customFormat="1" ht="38.25" x14ac:dyDescent="0.2">
      <c r="A10" s="20">
        <v>3</v>
      </c>
      <c r="B10" s="70" t="s">
        <v>67</v>
      </c>
      <c r="C10" s="98" t="s">
        <v>123</v>
      </c>
      <c r="D10" s="99" t="str">
        <f>$D$15</f>
        <v>Хөдөлмөрийн хөлсний доод хэмжээ</v>
      </c>
      <c r="E10" s="95">
        <v>8.5</v>
      </c>
      <c r="F10" s="100"/>
      <c r="G10" s="100">
        <v>1</v>
      </c>
      <c r="H10" s="101"/>
      <c r="I10" s="100"/>
      <c r="J10" s="100"/>
      <c r="K10" s="101"/>
      <c r="L10" s="101"/>
      <c r="M10" s="102"/>
      <c r="N10" s="101"/>
      <c r="O10" s="103">
        <v>9.5</v>
      </c>
      <c r="P10" s="104" t="s">
        <v>68</v>
      </c>
    </row>
    <row r="11" spans="1:16" s="72" customFormat="1" x14ac:dyDescent="0.2">
      <c r="A11" s="20">
        <v>4</v>
      </c>
      <c r="B11" s="105">
        <v>9</v>
      </c>
      <c r="C11" s="93" t="s">
        <v>88</v>
      </c>
      <c r="D11" s="94" t="s">
        <v>17</v>
      </c>
      <c r="E11" s="95"/>
      <c r="F11" s="95">
        <v>11.5</v>
      </c>
      <c r="G11" s="95"/>
      <c r="H11" s="95">
        <v>1</v>
      </c>
      <c r="I11" s="95"/>
      <c r="J11" s="95"/>
      <c r="K11" s="95"/>
      <c r="L11" s="95"/>
      <c r="M11" s="106">
        <v>1</v>
      </c>
      <c r="N11" s="95"/>
      <c r="O11" s="96">
        <v>13.5</v>
      </c>
      <c r="P11" s="107" t="s">
        <v>90</v>
      </c>
    </row>
    <row r="12" spans="1:16" s="72" customFormat="1" x14ac:dyDescent="0.2">
      <c r="A12" s="20">
        <v>5</v>
      </c>
      <c r="B12" s="73">
        <v>11</v>
      </c>
      <c r="C12" s="108" t="s">
        <v>65</v>
      </c>
      <c r="D12" s="74" t="str">
        <f>$D$8</f>
        <v>ХХТАО</v>
      </c>
      <c r="E12" s="109"/>
      <c r="F12" s="109"/>
      <c r="G12" s="109"/>
      <c r="H12" s="110"/>
      <c r="I12" s="109">
        <v>2</v>
      </c>
      <c r="J12" s="109">
        <v>2</v>
      </c>
      <c r="K12" s="110"/>
      <c r="L12" s="110"/>
      <c r="M12" s="111"/>
      <c r="N12" s="110"/>
      <c r="O12" s="112">
        <f>SUM(E12:N12)</f>
        <v>4</v>
      </c>
      <c r="P12" s="113" t="s">
        <v>66</v>
      </c>
    </row>
    <row r="13" spans="1:16" ht="102" x14ac:dyDescent="0.2">
      <c r="A13" s="20">
        <v>6</v>
      </c>
      <c r="B13" s="84">
        <v>14</v>
      </c>
      <c r="C13" s="114" t="s">
        <v>40</v>
      </c>
      <c r="D13" s="59" t="str">
        <f>$D$27</f>
        <v>Сул зогсолтын үеийн олговрын хэмжээ нь тухайн ажилтны үндсэн цалингийн 60%-аас багагүй байх ба хөдөлмөрийн хөлсний доод хэмжээнээс  багагүй байна</v>
      </c>
      <c r="E13" s="87">
        <v>8.5</v>
      </c>
      <c r="F13" s="87">
        <v>8.5</v>
      </c>
      <c r="G13" s="87">
        <v>1</v>
      </c>
      <c r="H13" s="20">
        <v>0.8</v>
      </c>
      <c r="I13" s="87">
        <v>2</v>
      </c>
      <c r="J13" s="87">
        <v>2</v>
      </c>
      <c r="K13" s="20">
        <v>0.2</v>
      </c>
      <c r="L13" s="20">
        <v>0.2</v>
      </c>
      <c r="M13" s="88" t="str">
        <f t="shared" ref="M13:M31" si="0">$M$8</f>
        <v>0.8-2.8</v>
      </c>
      <c r="N13" s="89"/>
      <c r="O13" s="90" t="str">
        <f>O8</f>
        <v>24.0-26.0</v>
      </c>
      <c r="P13" s="91" t="s">
        <v>42</v>
      </c>
    </row>
    <row r="14" spans="1:16" ht="51" x14ac:dyDescent="0.2">
      <c r="A14" s="20">
        <v>7</v>
      </c>
      <c r="B14" s="92">
        <v>17</v>
      </c>
      <c r="C14" s="93" t="s">
        <v>30</v>
      </c>
      <c r="D14" s="94" t="str">
        <f>$D$15</f>
        <v>Хөдөлмөрийн хөлсний доод хэмжээ</v>
      </c>
      <c r="E14" s="95">
        <v>8.5</v>
      </c>
      <c r="F14" s="95"/>
      <c r="G14" s="95">
        <v>1</v>
      </c>
      <c r="H14" s="75"/>
      <c r="I14" s="95">
        <v>2</v>
      </c>
      <c r="J14" s="95"/>
      <c r="K14" s="75">
        <v>0.2</v>
      </c>
      <c r="L14" s="75"/>
      <c r="M14" s="115" t="str">
        <f t="shared" si="0"/>
        <v>0.8-2.8</v>
      </c>
      <c r="N14" s="75"/>
      <c r="O14" s="116" t="s">
        <v>31</v>
      </c>
      <c r="P14" s="97" t="s">
        <v>32</v>
      </c>
    </row>
    <row r="15" spans="1:16" ht="51" x14ac:dyDescent="0.2">
      <c r="A15" s="20">
        <v>8</v>
      </c>
      <c r="B15" s="92">
        <v>20</v>
      </c>
      <c r="C15" s="75" t="s">
        <v>25</v>
      </c>
      <c r="D15" s="94" t="s">
        <v>26</v>
      </c>
      <c r="E15" s="95">
        <v>8.5</v>
      </c>
      <c r="F15" s="95"/>
      <c r="G15" s="95">
        <v>1</v>
      </c>
      <c r="H15" s="75"/>
      <c r="I15" s="95"/>
      <c r="J15" s="95"/>
      <c r="K15" s="75"/>
      <c r="L15" s="75"/>
      <c r="M15" s="83"/>
      <c r="N15" s="75"/>
      <c r="O15" s="96">
        <v>9.5</v>
      </c>
      <c r="P15" s="97" t="s">
        <v>27</v>
      </c>
    </row>
    <row r="16" spans="1:16" ht="51" x14ac:dyDescent="0.2">
      <c r="A16" s="20">
        <v>9</v>
      </c>
      <c r="B16" s="92">
        <v>21</v>
      </c>
      <c r="C16" s="93" t="s">
        <v>33</v>
      </c>
      <c r="D16" s="94" t="str">
        <f>$D$15</f>
        <v>Хөдөлмөрийн хөлсний доод хэмжээ</v>
      </c>
      <c r="E16" s="95">
        <v>8.5</v>
      </c>
      <c r="F16" s="95"/>
      <c r="G16" s="95">
        <v>1</v>
      </c>
      <c r="H16" s="75"/>
      <c r="I16" s="95">
        <v>2</v>
      </c>
      <c r="J16" s="95"/>
      <c r="K16" s="75">
        <v>0.2</v>
      </c>
      <c r="L16" s="75"/>
      <c r="M16" s="115" t="str">
        <f t="shared" si="0"/>
        <v>0.8-2.8</v>
      </c>
      <c r="N16" s="75"/>
      <c r="O16" s="117" t="str">
        <f>$O$14</f>
        <v>12.5-14.5</v>
      </c>
      <c r="P16" s="97" t="s">
        <v>32</v>
      </c>
    </row>
    <row r="17" spans="1:17" ht="25.5" x14ac:dyDescent="0.2">
      <c r="A17" s="20">
        <v>10</v>
      </c>
      <c r="B17" s="84">
        <v>22</v>
      </c>
      <c r="C17" s="114" t="s">
        <v>124</v>
      </c>
      <c r="D17" s="60" t="str">
        <f t="shared" ref="D17:D19" si="1">$D$8</f>
        <v>ХХТАО</v>
      </c>
      <c r="E17" s="87">
        <v>8.5</v>
      </c>
      <c r="F17" s="87">
        <v>8.5</v>
      </c>
      <c r="G17" s="87">
        <v>1</v>
      </c>
      <c r="H17" s="20">
        <v>0.8</v>
      </c>
      <c r="I17" s="87"/>
      <c r="J17" s="87"/>
      <c r="K17" s="20"/>
      <c r="L17" s="20"/>
      <c r="M17" s="88" t="str">
        <f>$M$8</f>
        <v>0.8-2.8</v>
      </c>
      <c r="N17" s="89"/>
      <c r="O17" s="76" t="s">
        <v>24</v>
      </c>
      <c r="P17" s="118" t="s">
        <v>23</v>
      </c>
    </row>
    <row r="18" spans="1:17" ht="25.5" x14ac:dyDescent="0.2">
      <c r="A18" s="20">
        <v>11</v>
      </c>
      <c r="B18" s="84">
        <v>23</v>
      </c>
      <c r="C18" s="114" t="s">
        <v>34</v>
      </c>
      <c r="D18" s="76" t="str">
        <f t="shared" si="1"/>
        <v>ХХТАО</v>
      </c>
      <c r="E18" s="87">
        <v>8.5</v>
      </c>
      <c r="F18" s="87">
        <v>8.5</v>
      </c>
      <c r="G18" s="87">
        <v>1</v>
      </c>
      <c r="H18" s="20">
        <v>0.8</v>
      </c>
      <c r="I18" s="87">
        <v>2</v>
      </c>
      <c r="J18" s="87">
        <v>2</v>
      </c>
      <c r="K18" s="20">
        <v>0.2</v>
      </c>
      <c r="L18" s="20">
        <v>0.2</v>
      </c>
      <c r="M18" s="88" t="str">
        <f t="shared" si="0"/>
        <v>0.8-2.8</v>
      </c>
      <c r="N18" s="89"/>
      <c r="O18" s="90" t="str">
        <f>O8</f>
        <v>24.0-26.0</v>
      </c>
      <c r="P18" s="87" t="str">
        <f>$P$8</f>
        <v>НДТХ-4.2.1 4.2.2 15.1</v>
      </c>
    </row>
    <row r="19" spans="1:17" ht="25.5" x14ac:dyDescent="0.2">
      <c r="A19" s="20">
        <v>12</v>
      </c>
      <c r="B19" s="84">
        <v>24</v>
      </c>
      <c r="C19" s="114" t="s">
        <v>35</v>
      </c>
      <c r="D19" s="76" t="str">
        <f t="shared" si="1"/>
        <v>ХХТАО</v>
      </c>
      <c r="E19" s="87"/>
      <c r="F19" s="87"/>
      <c r="G19" s="87">
        <v>1</v>
      </c>
      <c r="H19" s="20">
        <v>0.8</v>
      </c>
      <c r="I19" s="87">
        <v>2</v>
      </c>
      <c r="J19" s="87">
        <v>2</v>
      </c>
      <c r="K19" s="20">
        <v>0.2</v>
      </c>
      <c r="L19" s="20">
        <v>0.2</v>
      </c>
      <c r="M19" s="88" t="str">
        <f t="shared" si="0"/>
        <v>0.8-2.8</v>
      </c>
      <c r="N19" s="89"/>
      <c r="O19" s="119" t="s">
        <v>36</v>
      </c>
      <c r="P19" s="91" t="s">
        <v>37</v>
      </c>
    </row>
    <row r="20" spans="1:17" ht="63.75" x14ac:dyDescent="0.2">
      <c r="A20" s="20">
        <v>13</v>
      </c>
      <c r="B20" s="92">
        <v>25</v>
      </c>
      <c r="C20" s="93" t="s">
        <v>38</v>
      </c>
      <c r="D20" s="94" t="str">
        <f>$D$15</f>
        <v>Хөдөлмөрийн хөлсний доод хэмжээ</v>
      </c>
      <c r="E20" s="95">
        <v>8.5</v>
      </c>
      <c r="F20" s="95"/>
      <c r="G20" s="95">
        <v>1</v>
      </c>
      <c r="H20" s="75"/>
      <c r="I20" s="95">
        <v>2</v>
      </c>
      <c r="J20" s="95"/>
      <c r="K20" s="75">
        <v>0.2</v>
      </c>
      <c r="L20" s="75"/>
      <c r="M20" s="115" t="str">
        <f t="shared" si="0"/>
        <v>0.8-2.8</v>
      </c>
      <c r="N20" s="75"/>
      <c r="O20" s="117" t="str">
        <f>$O$14</f>
        <v>12.5-14.5</v>
      </c>
      <c r="P20" s="91" t="s">
        <v>39</v>
      </c>
      <c r="Q20" s="77"/>
    </row>
    <row r="21" spans="1:17" s="72" customFormat="1" ht="51" x14ac:dyDescent="0.2">
      <c r="A21" s="20">
        <v>14</v>
      </c>
      <c r="B21" s="92">
        <v>26</v>
      </c>
      <c r="C21" s="93" t="s">
        <v>77</v>
      </c>
      <c r="D21" s="105" t="s">
        <v>17</v>
      </c>
      <c r="E21" s="95"/>
      <c r="F21" s="95">
        <v>11.5</v>
      </c>
      <c r="G21" s="95"/>
      <c r="H21" s="95"/>
      <c r="I21" s="95"/>
      <c r="J21" s="95"/>
      <c r="K21" s="75"/>
      <c r="L21" s="75"/>
      <c r="M21" s="78"/>
      <c r="N21" s="106"/>
      <c r="O21" s="96">
        <v>11.5</v>
      </c>
      <c r="P21" s="107" t="s">
        <v>78</v>
      </c>
    </row>
    <row r="22" spans="1:17" ht="38.25" x14ac:dyDescent="0.2">
      <c r="A22" s="20">
        <v>15</v>
      </c>
      <c r="B22" s="92">
        <v>28</v>
      </c>
      <c r="C22" s="93" t="s">
        <v>46</v>
      </c>
      <c r="D22" s="94" t="str">
        <f>$D$9</f>
        <v>Хөдөлмөрийн хөлсний доод хэмжээ</v>
      </c>
      <c r="E22" s="95">
        <v>8.5</v>
      </c>
      <c r="F22" s="95"/>
      <c r="G22" s="95"/>
      <c r="H22" s="75"/>
      <c r="I22" s="95">
        <v>2</v>
      </c>
      <c r="J22" s="95"/>
      <c r="K22" s="75"/>
      <c r="L22" s="75"/>
      <c r="M22" s="83"/>
      <c r="N22" s="75"/>
      <c r="O22" s="96">
        <f>SUM(E22:N22)</f>
        <v>10.5</v>
      </c>
      <c r="P22" s="87" t="s">
        <v>47</v>
      </c>
      <c r="Q22" s="77"/>
    </row>
    <row r="23" spans="1:17" s="72" customFormat="1" ht="25.5" x14ac:dyDescent="0.2">
      <c r="A23" s="20">
        <v>16</v>
      </c>
      <c r="B23" s="92">
        <v>29</v>
      </c>
      <c r="C23" s="93" t="s">
        <v>48</v>
      </c>
      <c r="D23" s="94" t="str">
        <f>$D$22</f>
        <v>Хөдөлмөрийн хөлсний доод хэмжээ</v>
      </c>
      <c r="E23" s="95">
        <v>8.5</v>
      </c>
      <c r="F23" s="95"/>
      <c r="G23" s="95">
        <v>1</v>
      </c>
      <c r="H23" s="75"/>
      <c r="I23" s="95">
        <v>2</v>
      </c>
      <c r="J23" s="95"/>
      <c r="K23" s="75">
        <v>0.2</v>
      </c>
      <c r="L23" s="75"/>
      <c r="M23" s="115" t="str">
        <f t="shared" ref="M23" si="2">$M$8</f>
        <v>0.8-2.8</v>
      </c>
      <c r="N23" s="75"/>
      <c r="O23" s="117" t="str">
        <f>$O$14</f>
        <v>12.5-14.5</v>
      </c>
      <c r="P23" s="95" t="s">
        <v>49</v>
      </c>
    </row>
    <row r="24" spans="1:17" ht="38.25" x14ac:dyDescent="0.2">
      <c r="A24" s="20">
        <v>17</v>
      </c>
      <c r="B24" s="92">
        <v>30</v>
      </c>
      <c r="C24" s="93" t="s">
        <v>50</v>
      </c>
      <c r="D24" s="94" t="s">
        <v>51</v>
      </c>
      <c r="E24" s="95">
        <v>8.5</v>
      </c>
      <c r="F24" s="95"/>
      <c r="G24" s="95">
        <v>1</v>
      </c>
      <c r="H24" s="75"/>
      <c r="I24" s="95">
        <v>2</v>
      </c>
      <c r="J24" s="95"/>
      <c r="K24" s="75">
        <v>0.2</v>
      </c>
      <c r="L24" s="75"/>
      <c r="M24" s="115" t="s">
        <v>18</v>
      </c>
      <c r="N24" s="75"/>
      <c r="O24" s="117" t="str">
        <f>$O$14</f>
        <v>12.5-14.5</v>
      </c>
      <c r="P24" s="87" t="s">
        <v>52</v>
      </c>
    </row>
    <row r="25" spans="1:17" ht="25.5" x14ac:dyDescent="0.2">
      <c r="A25" s="20">
        <v>18</v>
      </c>
      <c r="B25" s="79">
        <v>31</v>
      </c>
      <c r="C25" s="93" t="s">
        <v>53</v>
      </c>
      <c r="D25" s="94" t="str">
        <f>$D$15</f>
        <v>Хөдөлмөрийн хөлсний доод хэмжээ</v>
      </c>
      <c r="E25" s="95">
        <v>8.5</v>
      </c>
      <c r="F25" s="95"/>
      <c r="G25" s="95">
        <v>1</v>
      </c>
      <c r="H25" s="75"/>
      <c r="I25" s="95"/>
      <c r="J25" s="95"/>
      <c r="K25" s="75"/>
      <c r="L25" s="75"/>
      <c r="M25" s="115"/>
      <c r="N25" s="75"/>
      <c r="O25" s="96">
        <f>O15</f>
        <v>9.5</v>
      </c>
      <c r="P25" s="234" t="str">
        <f>$P$15</f>
        <v>НДСОТТТХ -3.3 НДТХ-15.1 ЗГ-ын 1994 оны 212-р тогтоолын хавсралт-2</v>
      </c>
    </row>
    <row r="26" spans="1:17" ht="38.25" x14ac:dyDescent="0.2">
      <c r="A26" s="20">
        <v>19</v>
      </c>
      <c r="B26" s="7">
        <v>32</v>
      </c>
      <c r="C26" s="114" t="s">
        <v>54</v>
      </c>
      <c r="D26" s="120" t="s">
        <v>17</v>
      </c>
      <c r="E26" s="87">
        <v>8.5</v>
      </c>
      <c r="F26" s="87"/>
      <c r="G26" s="87">
        <v>1</v>
      </c>
      <c r="H26" s="20"/>
      <c r="I26" s="87"/>
      <c r="J26" s="87"/>
      <c r="K26" s="20"/>
      <c r="L26" s="20"/>
      <c r="M26" s="88"/>
      <c r="N26" s="20"/>
      <c r="O26" s="121">
        <f>O15</f>
        <v>9.5</v>
      </c>
      <c r="P26" s="235"/>
    </row>
    <row r="27" spans="1:17" ht="102" x14ac:dyDescent="0.2">
      <c r="A27" s="20">
        <v>20</v>
      </c>
      <c r="B27" s="76">
        <v>34</v>
      </c>
      <c r="C27" s="114" t="s">
        <v>55</v>
      </c>
      <c r="D27" s="59" t="s">
        <v>41</v>
      </c>
      <c r="E27" s="87">
        <v>8.5</v>
      </c>
      <c r="F27" s="87">
        <v>8.5</v>
      </c>
      <c r="G27" s="87">
        <v>1</v>
      </c>
      <c r="H27" s="20">
        <v>0.8</v>
      </c>
      <c r="I27" s="87"/>
      <c r="J27" s="87"/>
      <c r="K27" s="20"/>
      <c r="L27" s="20"/>
      <c r="M27" s="88" t="str">
        <f>$M$8</f>
        <v>0.8-2.8</v>
      </c>
      <c r="N27" s="20"/>
      <c r="O27" s="76" t="s">
        <v>24</v>
      </c>
      <c r="P27" s="87" t="s">
        <v>56</v>
      </c>
    </row>
    <row r="28" spans="1:17" ht="63.75" x14ac:dyDescent="0.2">
      <c r="A28" s="20">
        <v>21</v>
      </c>
      <c r="B28" s="76">
        <v>37</v>
      </c>
      <c r="C28" s="122" t="s">
        <v>57</v>
      </c>
      <c r="D28" s="59" t="s">
        <v>58</v>
      </c>
      <c r="E28" s="87">
        <v>8.5</v>
      </c>
      <c r="F28" s="87">
        <v>8.5</v>
      </c>
      <c r="G28" s="87">
        <v>1</v>
      </c>
      <c r="H28" s="20">
        <v>0.8</v>
      </c>
      <c r="I28" s="87">
        <v>2</v>
      </c>
      <c r="J28" s="87">
        <v>2</v>
      </c>
      <c r="K28" s="20"/>
      <c r="L28" s="20"/>
      <c r="M28" s="123"/>
      <c r="N28" s="20"/>
      <c r="O28" s="76">
        <v>24.8</v>
      </c>
      <c r="P28" s="91" t="s">
        <v>59</v>
      </c>
    </row>
    <row r="29" spans="1:17" ht="38.25" x14ac:dyDescent="0.2">
      <c r="A29" s="20">
        <v>22</v>
      </c>
      <c r="B29" s="36">
        <v>38</v>
      </c>
      <c r="C29" s="124" t="s">
        <v>60</v>
      </c>
      <c r="D29" s="94" t="str">
        <f>$D$15</f>
        <v>Хөдөлмөрийн хөлсний доод хэмжээ</v>
      </c>
      <c r="E29" s="95">
        <v>8.5</v>
      </c>
      <c r="F29" s="95"/>
      <c r="G29" s="95">
        <v>1</v>
      </c>
      <c r="H29" s="75"/>
      <c r="I29" s="95"/>
      <c r="J29" s="95"/>
      <c r="K29" s="75"/>
      <c r="L29" s="75"/>
      <c r="M29" s="115" t="str">
        <f t="shared" si="0"/>
        <v>0.8-2.8</v>
      </c>
      <c r="N29" s="75"/>
      <c r="O29" s="36" t="str">
        <f>O27</f>
        <v>19.6-21.6</v>
      </c>
      <c r="P29" s="91" t="s">
        <v>61</v>
      </c>
    </row>
    <row r="30" spans="1:17" ht="38.25" x14ac:dyDescent="0.2">
      <c r="A30" s="20">
        <v>23</v>
      </c>
      <c r="B30" s="80">
        <v>39</v>
      </c>
      <c r="C30" s="125" t="s">
        <v>62</v>
      </c>
      <c r="D30" s="99" t="str">
        <f>$D$15</f>
        <v>Хөдөлмөрийн хөлсний доод хэмжээ</v>
      </c>
      <c r="E30" s="95">
        <v>8.5</v>
      </c>
      <c r="F30" s="100"/>
      <c r="G30" s="100">
        <v>1</v>
      </c>
      <c r="H30" s="101"/>
      <c r="I30" s="100"/>
      <c r="J30" s="100"/>
      <c r="K30" s="101"/>
      <c r="L30" s="101"/>
      <c r="M30" s="126" t="str">
        <f t="shared" si="0"/>
        <v>0.8-2.8</v>
      </c>
      <c r="N30" s="101"/>
      <c r="O30" s="80" t="str">
        <f>O27</f>
        <v>19.6-21.6</v>
      </c>
      <c r="P30" s="97" t="str">
        <f>$P$29</f>
        <v>НДТХ-4.6,  15.1, НДСОТТТХ-3.3</v>
      </c>
    </row>
    <row r="31" spans="1:17" ht="25.5" x14ac:dyDescent="0.2">
      <c r="A31" s="20">
        <v>24</v>
      </c>
      <c r="B31" s="120">
        <v>40</v>
      </c>
      <c r="C31" s="114" t="s">
        <v>21</v>
      </c>
      <c r="D31" s="60" t="str">
        <f>$D$8</f>
        <v>ХХТАО</v>
      </c>
      <c r="E31" s="87">
        <v>8.5</v>
      </c>
      <c r="F31" s="87">
        <v>8.5</v>
      </c>
      <c r="G31" s="87">
        <v>1</v>
      </c>
      <c r="H31" s="20">
        <v>0.8</v>
      </c>
      <c r="I31" s="87">
        <v>2</v>
      </c>
      <c r="J31" s="87">
        <v>2</v>
      </c>
      <c r="K31" s="20"/>
      <c r="L31" s="20"/>
      <c r="M31" s="88" t="str">
        <f t="shared" si="0"/>
        <v>0.8-2.8</v>
      </c>
      <c r="N31" s="89"/>
      <c r="O31" s="90" t="s">
        <v>22</v>
      </c>
      <c r="P31" s="87" t="str">
        <f>$P$17</f>
        <v>НДТХ-4.6,  15.1</v>
      </c>
    </row>
    <row r="32" spans="1:17" s="72" customFormat="1" ht="25.5" x14ac:dyDescent="0.2">
      <c r="A32" s="20">
        <v>25</v>
      </c>
      <c r="B32" s="105">
        <v>41</v>
      </c>
      <c r="C32" s="93" t="s">
        <v>72</v>
      </c>
      <c r="D32" s="94" t="str">
        <f>$D$10</f>
        <v>Хөдөлмөрийн хөлсний доод хэмжээ</v>
      </c>
      <c r="E32" s="95"/>
      <c r="F32" s="95"/>
      <c r="G32" s="95"/>
      <c r="H32" s="75"/>
      <c r="I32" s="95">
        <v>2</v>
      </c>
      <c r="J32" s="95"/>
      <c r="K32" s="75"/>
      <c r="L32" s="75"/>
      <c r="M32" s="83"/>
      <c r="N32" s="75"/>
      <c r="O32" s="96">
        <v>2</v>
      </c>
      <c r="P32" s="127" t="s">
        <v>73</v>
      </c>
    </row>
    <row r="33" spans="1:16" s="72" customFormat="1" ht="25.5" x14ac:dyDescent="0.2">
      <c r="A33" s="20">
        <v>26</v>
      </c>
      <c r="B33" s="105">
        <v>42</v>
      </c>
      <c r="C33" s="93" t="s">
        <v>74</v>
      </c>
      <c r="D33" s="94" t="str">
        <f>$D$10</f>
        <v>Хөдөлмөрийн хөлсний доод хэмжээ</v>
      </c>
      <c r="E33" s="95"/>
      <c r="F33" s="95"/>
      <c r="G33" s="95"/>
      <c r="H33" s="75"/>
      <c r="I33" s="95">
        <v>2</v>
      </c>
      <c r="J33" s="95"/>
      <c r="K33" s="75"/>
      <c r="L33" s="75"/>
      <c r="M33" s="83"/>
      <c r="N33" s="75"/>
      <c r="O33" s="96">
        <v>2</v>
      </c>
      <c r="P33" s="127" t="str">
        <f>$P$32</f>
        <v>ЦАХТТТХ-24, ЭМДТХ-8.1.1, 8.1.2</v>
      </c>
    </row>
    <row r="34" spans="1:16" ht="51" x14ac:dyDescent="0.2">
      <c r="A34" s="20">
        <v>27</v>
      </c>
      <c r="B34" s="36">
        <v>43</v>
      </c>
      <c r="C34" s="128" t="s">
        <v>63</v>
      </c>
      <c r="D34" s="94" t="str">
        <f>$D$15</f>
        <v>Хөдөлмөрийн хөлсний доод хэмжээ</v>
      </c>
      <c r="E34" s="95">
        <v>11.5</v>
      </c>
      <c r="F34" s="95"/>
      <c r="G34" s="95">
        <v>1</v>
      </c>
      <c r="H34" s="75"/>
      <c r="I34" s="95"/>
      <c r="J34" s="95"/>
      <c r="K34" s="75"/>
      <c r="L34" s="75"/>
      <c r="M34" s="83"/>
      <c r="N34" s="75"/>
      <c r="O34" s="96">
        <v>12.5</v>
      </c>
      <c r="P34" s="8" t="s">
        <v>64</v>
      </c>
    </row>
    <row r="35" spans="1:16" ht="25.5" x14ac:dyDescent="0.2">
      <c r="A35" s="20">
        <v>28</v>
      </c>
      <c r="B35" s="7">
        <v>50</v>
      </c>
      <c r="C35" s="8" t="s">
        <v>43</v>
      </c>
      <c r="D35" s="59" t="s">
        <v>44</v>
      </c>
      <c r="E35" s="87">
        <v>8.5</v>
      </c>
      <c r="F35" s="87">
        <v>8.5</v>
      </c>
      <c r="G35" s="87">
        <f t="shared" ref="G35:M35" si="3">G13</f>
        <v>1</v>
      </c>
      <c r="H35" s="20">
        <f t="shared" si="3"/>
        <v>0.8</v>
      </c>
      <c r="I35" s="87">
        <f t="shared" si="3"/>
        <v>2</v>
      </c>
      <c r="J35" s="87">
        <f t="shared" si="3"/>
        <v>2</v>
      </c>
      <c r="K35" s="20">
        <f t="shared" si="3"/>
        <v>0.2</v>
      </c>
      <c r="L35" s="20">
        <f t="shared" si="3"/>
        <v>0.2</v>
      </c>
      <c r="M35" s="88" t="str">
        <f t="shared" si="3"/>
        <v>0.8-2.8</v>
      </c>
      <c r="N35" s="89"/>
      <c r="O35" s="90" t="str">
        <f>O13</f>
        <v>24.0-26.0</v>
      </c>
      <c r="P35" s="91" t="s">
        <v>45</v>
      </c>
    </row>
    <row r="36" spans="1:16" s="72" customFormat="1" ht="25.5" x14ac:dyDescent="0.2">
      <c r="A36" s="20">
        <v>29</v>
      </c>
      <c r="B36" s="129">
        <v>51</v>
      </c>
      <c r="C36" s="130" t="s">
        <v>75</v>
      </c>
      <c r="D36" s="131" t="str">
        <f>$D$33</f>
        <v>Хөдөлмөрийн хөлсний доод хэмжээ</v>
      </c>
      <c r="E36" s="132">
        <f>E20</f>
        <v>8.5</v>
      </c>
      <c r="F36" s="132"/>
      <c r="G36" s="132">
        <f>G20</f>
        <v>1</v>
      </c>
      <c r="H36" s="132"/>
      <c r="I36" s="132">
        <f>I20</f>
        <v>2</v>
      </c>
      <c r="J36" s="132"/>
      <c r="K36" s="132">
        <f>K20</f>
        <v>0.2</v>
      </c>
      <c r="L36" s="132"/>
      <c r="M36" s="133">
        <v>0.8</v>
      </c>
      <c r="N36" s="132"/>
      <c r="O36" s="134">
        <v>13.5</v>
      </c>
      <c r="P36" s="135" t="s">
        <v>76</v>
      </c>
    </row>
    <row r="37" spans="1:16" s="72" customFormat="1" ht="38.25" x14ac:dyDescent="0.2">
      <c r="A37" s="20">
        <v>30</v>
      </c>
      <c r="B37" s="92">
        <v>52</v>
      </c>
      <c r="C37" s="93" t="s">
        <v>87</v>
      </c>
      <c r="D37" s="136" t="s">
        <v>89</v>
      </c>
      <c r="E37" s="95"/>
      <c r="F37" s="95">
        <v>11.5</v>
      </c>
      <c r="G37" s="95"/>
      <c r="H37" s="95">
        <v>1</v>
      </c>
      <c r="I37" s="95"/>
      <c r="J37" s="95"/>
      <c r="K37" s="75"/>
      <c r="L37" s="75"/>
      <c r="M37" s="96">
        <v>1</v>
      </c>
      <c r="N37" s="106"/>
      <c r="O37" s="96">
        <v>13.5</v>
      </c>
      <c r="P37" s="107" t="s">
        <v>118</v>
      </c>
    </row>
    <row r="38" spans="1:16" s="72" customFormat="1" ht="25.5" x14ac:dyDescent="0.2">
      <c r="A38" s="20">
        <v>31</v>
      </c>
      <c r="B38" s="36">
        <v>53</v>
      </c>
      <c r="C38" s="29" t="s">
        <v>69</v>
      </c>
      <c r="D38" s="105" t="s">
        <v>17</v>
      </c>
      <c r="E38" s="95"/>
      <c r="F38" s="95"/>
      <c r="G38" s="95"/>
      <c r="H38" s="75"/>
      <c r="I38" s="95">
        <v>2</v>
      </c>
      <c r="J38" s="95">
        <v>2</v>
      </c>
      <c r="K38" s="75"/>
      <c r="L38" s="75"/>
      <c r="M38" s="137"/>
      <c r="N38" s="75"/>
      <c r="O38" s="138" t="s">
        <v>70</v>
      </c>
      <c r="P38" s="37" t="s">
        <v>71</v>
      </c>
    </row>
    <row r="39" spans="1:16" s="81" customFormat="1" ht="38.25" x14ac:dyDescent="0.2">
      <c r="A39" s="20">
        <v>32</v>
      </c>
      <c r="B39" s="105">
        <v>61</v>
      </c>
      <c r="C39" s="93" t="s">
        <v>79</v>
      </c>
      <c r="D39" s="94" t="s">
        <v>80</v>
      </c>
      <c r="E39" s="75"/>
      <c r="F39" s="75"/>
      <c r="G39" s="75"/>
      <c r="H39" s="75"/>
      <c r="I39" s="95">
        <v>2</v>
      </c>
      <c r="J39" s="95">
        <v>2</v>
      </c>
      <c r="K39" s="75"/>
      <c r="L39" s="75"/>
      <c r="M39" s="75"/>
      <c r="N39" s="75"/>
      <c r="O39" s="95">
        <v>4</v>
      </c>
      <c r="P39" s="37" t="s">
        <v>81</v>
      </c>
    </row>
    <row r="40" spans="1:16" s="82" customFormat="1" ht="25.5" x14ac:dyDescent="0.2">
      <c r="A40" s="20">
        <v>33</v>
      </c>
      <c r="B40" s="105">
        <v>62</v>
      </c>
      <c r="C40" s="93" t="s">
        <v>82</v>
      </c>
      <c r="D40" s="99" t="str">
        <f>$D$15</f>
        <v>Хөдөлмөрийн хөлсний доод хэмжээ</v>
      </c>
      <c r="E40" s="139"/>
      <c r="F40" s="95">
        <v>10</v>
      </c>
      <c r="G40" s="75"/>
      <c r="H40" s="75"/>
      <c r="I40" s="75"/>
      <c r="J40" s="75"/>
      <c r="K40" s="75"/>
      <c r="L40" s="75"/>
      <c r="M40" s="83"/>
      <c r="N40" s="75"/>
      <c r="O40" s="96">
        <v>10</v>
      </c>
      <c r="P40" s="20" t="s">
        <v>83</v>
      </c>
    </row>
    <row r="41" spans="1:16" s="82" customFormat="1" ht="25.5" x14ac:dyDescent="0.2">
      <c r="A41" s="20">
        <v>34</v>
      </c>
      <c r="B41" s="105">
        <v>63</v>
      </c>
      <c r="C41" s="93" t="s">
        <v>84</v>
      </c>
      <c r="D41" s="36" t="s">
        <v>85</v>
      </c>
      <c r="E41" s="139"/>
      <c r="F41" s="95">
        <v>10</v>
      </c>
      <c r="G41" s="75"/>
      <c r="H41" s="75"/>
      <c r="I41" s="75"/>
      <c r="J41" s="75"/>
      <c r="K41" s="75"/>
      <c r="L41" s="75"/>
      <c r="M41" s="83"/>
      <c r="N41" s="75"/>
      <c r="O41" s="96">
        <v>10</v>
      </c>
      <c r="P41" s="20" t="s">
        <v>86</v>
      </c>
    </row>
    <row r="42" spans="1:16" s="82" customFormat="1" ht="51" x14ac:dyDescent="0.2">
      <c r="A42" s="20">
        <v>35</v>
      </c>
      <c r="B42" s="105">
        <v>64</v>
      </c>
      <c r="C42" s="93" t="s">
        <v>93</v>
      </c>
      <c r="D42" s="94" t="str">
        <f>$D$33</f>
        <v>Хөдөлмөрийн хөлсний доод хэмжээ</v>
      </c>
      <c r="E42" s="81"/>
      <c r="F42" s="140">
        <v>5.75</v>
      </c>
      <c r="G42" s="95"/>
      <c r="H42" s="95">
        <v>0.5</v>
      </c>
      <c r="I42" s="95"/>
      <c r="J42" s="95"/>
      <c r="K42" s="75"/>
      <c r="L42" s="75"/>
      <c r="M42" s="78"/>
      <c r="N42" s="106"/>
      <c r="O42" s="141">
        <v>6.25</v>
      </c>
      <c r="P42" s="107" t="s">
        <v>99</v>
      </c>
    </row>
    <row r="43" spans="1:16" s="82" customFormat="1" ht="51" x14ac:dyDescent="0.2">
      <c r="A43" s="20">
        <v>36</v>
      </c>
      <c r="B43" s="105">
        <v>65</v>
      </c>
      <c r="C43" s="93" t="s">
        <v>94</v>
      </c>
      <c r="D43" s="94" t="str">
        <f>$D$33</f>
        <v>Хөдөлмөрийн хөлсний доод хэмжээ</v>
      </c>
      <c r="E43" s="139"/>
      <c r="F43" s="140">
        <v>5.75</v>
      </c>
      <c r="G43" s="95"/>
      <c r="H43" s="95">
        <v>0.5</v>
      </c>
      <c r="I43" s="95"/>
      <c r="J43" s="95"/>
      <c r="K43" s="75"/>
      <c r="L43" s="75"/>
      <c r="M43" s="78"/>
      <c r="N43" s="106"/>
      <c r="O43" s="141">
        <v>6.25</v>
      </c>
      <c r="P43" s="107" t="s">
        <v>98</v>
      </c>
    </row>
    <row r="44" spans="1:16" s="82" customFormat="1" ht="38.25" x14ac:dyDescent="0.2">
      <c r="A44" s="20">
        <v>37</v>
      </c>
      <c r="B44" s="105">
        <v>66</v>
      </c>
      <c r="C44" s="93" t="s">
        <v>95</v>
      </c>
      <c r="D44" s="94" t="str">
        <f>$D$33</f>
        <v>Хөдөлмөрийн хөлсний доод хэмжээ</v>
      </c>
      <c r="E44" s="128">
        <v>8.5</v>
      </c>
      <c r="F44" s="95"/>
      <c r="G44" s="75"/>
      <c r="H44" s="75"/>
      <c r="I44" s="75"/>
      <c r="J44" s="75"/>
      <c r="K44" s="75"/>
      <c r="L44" s="75"/>
      <c r="M44" s="83"/>
      <c r="N44" s="75"/>
      <c r="O44" s="96">
        <v>8.5</v>
      </c>
      <c r="P44" s="107" t="s">
        <v>100</v>
      </c>
    </row>
    <row r="45" spans="1:16" s="82" customFormat="1" ht="51" x14ac:dyDescent="0.2">
      <c r="A45" s="20">
        <v>38</v>
      </c>
      <c r="B45" s="105">
        <v>67</v>
      </c>
      <c r="C45" s="93" t="s">
        <v>96</v>
      </c>
      <c r="D45" s="136" t="s">
        <v>97</v>
      </c>
      <c r="E45" s="105">
        <v>8.5</v>
      </c>
      <c r="F45" s="96"/>
      <c r="G45" s="96">
        <v>1</v>
      </c>
      <c r="H45" s="36"/>
      <c r="I45" s="36"/>
      <c r="J45" s="36"/>
      <c r="K45" s="36"/>
      <c r="L45" s="36"/>
      <c r="M45" s="36"/>
      <c r="N45" s="36"/>
      <c r="O45" s="103">
        <v>9.5</v>
      </c>
      <c r="P45" s="104" t="s">
        <v>101</v>
      </c>
    </row>
    <row r="46" spans="1:16" ht="38.25" x14ac:dyDescent="0.2">
      <c r="A46" s="20">
        <v>39</v>
      </c>
      <c r="B46" s="36">
        <v>68</v>
      </c>
      <c r="C46" s="37" t="s">
        <v>91</v>
      </c>
      <c r="D46" s="36" t="s">
        <v>17</v>
      </c>
      <c r="E46" s="95">
        <v>8.5</v>
      </c>
      <c r="F46" s="95">
        <v>8.5</v>
      </c>
      <c r="G46" s="95">
        <v>1</v>
      </c>
      <c r="H46" s="75">
        <v>0.8</v>
      </c>
      <c r="I46" s="95">
        <v>2</v>
      </c>
      <c r="J46" s="95">
        <v>2</v>
      </c>
      <c r="K46" s="75">
        <v>0.2</v>
      </c>
      <c r="L46" s="75">
        <v>0.2</v>
      </c>
      <c r="M46" s="115" t="str">
        <f t="shared" ref="M46" si="4">$M$8</f>
        <v>0.8-2.8</v>
      </c>
      <c r="N46" s="142"/>
      <c r="O46" s="143" t="s">
        <v>19</v>
      </c>
      <c r="P46" s="107" t="s">
        <v>92</v>
      </c>
    </row>
    <row r="47" spans="1:16" ht="38.25" x14ac:dyDescent="0.2">
      <c r="A47" s="20">
        <v>40</v>
      </c>
      <c r="B47" s="36">
        <v>69</v>
      </c>
      <c r="C47" s="37" t="s">
        <v>121</v>
      </c>
      <c r="D47" s="36" t="s">
        <v>17</v>
      </c>
      <c r="E47" s="75" t="s">
        <v>104</v>
      </c>
      <c r="F47" s="75" t="s">
        <v>104</v>
      </c>
      <c r="G47" s="75" t="s">
        <v>104</v>
      </c>
      <c r="H47" s="75" t="s">
        <v>104</v>
      </c>
      <c r="I47" s="75" t="s">
        <v>104</v>
      </c>
      <c r="J47" s="75" t="s">
        <v>104</v>
      </c>
      <c r="K47" s="75" t="s">
        <v>104</v>
      </c>
      <c r="L47" s="75" t="s">
        <v>104</v>
      </c>
      <c r="M47" s="83" t="s">
        <v>104</v>
      </c>
      <c r="N47" s="75" t="s">
        <v>104</v>
      </c>
      <c r="O47" s="66" t="s">
        <v>104</v>
      </c>
      <c r="P47" s="107" t="s">
        <v>105</v>
      </c>
    </row>
    <row r="48" spans="1:16" ht="38.25" x14ac:dyDescent="0.2">
      <c r="A48" s="20">
        <v>41</v>
      </c>
      <c r="B48" s="50">
        <v>70</v>
      </c>
      <c r="C48" s="51" t="s">
        <v>120</v>
      </c>
      <c r="D48" s="52" t="s">
        <v>17</v>
      </c>
      <c r="E48" s="144">
        <v>8.5</v>
      </c>
      <c r="F48" s="144">
        <v>8.5</v>
      </c>
      <c r="G48" s="144">
        <v>1</v>
      </c>
      <c r="H48" s="50">
        <v>0.8</v>
      </c>
      <c r="I48" s="144"/>
      <c r="J48" s="144"/>
      <c r="K48" s="50"/>
      <c r="L48" s="49"/>
      <c r="M48" s="148" t="str">
        <f t="shared" ref="M48" si="5">$M$8</f>
        <v>0.8-2.8</v>
      </c>
      <c r="N48" s="148"/>
      <c r="O48" s="49" t="s">
        <v>24</v>
      </c>
      <c r="P48" s="145" t="s">
        <v>117</v>
      </c>
    </row>
    <row r="49" spans="1:16" ht="38.25" x14ac:dyDescent="0.2">
      <c r="A49" s="20">
        <v>42</v>
      </c>
      <c r="B49" s="49">
        <v>71</v>
      </c>
      <c r="C49" s="47" t="s">
        <v>122</v>
      </c>
      <c r="D49" s="146" t="str">
        <f>$D$33</f>
        <v>Хөдөлмөрийн хөлсний доод хэмжээ</v>
      </c>
      <c r="E49" s="53" t="s">
        <v>104</v>
      </c>
      <c r="F49" s="53" t="s">
        <v>104</v>
      </c>
      <c r="G49" s="53" t="s">
        <v>104</v>
      </c>
      <c r="H49" s="53" t="s">
        <v>104</v>
      </c>
      <c r="I49" s="147">
        <v>2</v>
      </c>
      <c r="J49" s="53" t="s">
        <v>104</v>
      </c>
      <c r="K49" s="53" t="s">
        <v>104</v>
      </c>
      <c r="L49" s="53" t="s">
        <v>104</v>
      </c>
      <c r="M49" s="55" t="s">
        <v>104</v>
      </c>
      <c r="N49" s="53" t="s">
        <v>104</v>
      </c>
      <c r="O49" s="56">
        <v>2</v>
      </c>
      <c r="P49" s="47" t="s">
        <v>119</v>
      </c>
    </row>
  </sheetData>
  <mergeCells count="16">
    <mergeCell ref="M1:P2"/>
    <mergeCell ref="B3:O3"/>
    <mergeCell ref="A5:A7"/>
    <mergeCell ref="B5:C5"/>
    <mergeCell ref="D5:D7"/>
    <mergeCell ref="E5:N5"/>
    <mergeCell ref="O5:O7"/>
    <mergeCell ref="P5:P7"/>
    <mergeCell ref="B6:B7"/>
    <mergeCell ref="C6:C7"/>
    <mergeCell ref="P25:P26"/>
    <mergeCell ref="E6:F6"/>
    <mergeCell ref="G6:H6"/>
    <mergeCell ref="I6:J6"/>
    <mergeCell ref="K6:L6"/>
    <mergeCell ref="M6:N6"/>
  </mergeCells>
  <phoneticPr fontId="8" type="noConversion"/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2023-04-04T02:18:51Z</cp:lastPrinted>
  <dcterms:created xsi:type="dcterms:W3CDTF">2021-08-30T05:53:44Z</dcterms:created>
  <dcterms:modified xsi:type="dcterms:W3CDTF">2023-04-10T06:27:56Z</dcterms:modified>
</cp:coreProperties>
</file>